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60" windowHeight="5520" tabRatio="528" activeTab="0"/>
  </bookViews>
  <sheets>
    <sheet name="Instructions" sheetId="1" r:id="rId1"/>
    <sheet name="W.1." sheetId="2" r:id="rId2"/>
    <sheet name="W.2." sheetId="3" r:id="rId3"/>
    <sheet name="S.1." sheetId="4" r:id="rId4"/>
    <sheet name="S.2." sheetId="5" r:id="rId5"/>
    <sheet name="S.3." sheetId="6" r:id="rId6"/>
  </sheets>
  <definedNames>
    <definedName name="_xlnm.Print_Area" localSheetId="0">'Instructions'!$A$1:$A$11</definedName>
    <definedName name="_xlnm.Print_Area" localSheetId="1">'W.1.'!$B$1:$AB$54</definedName>
    <definedName name="_xlnm.Print_Area" localSheetId="2">'W.2.'!$C$1:$AK$42</definedName>
  </definedNames>
  <calcPr fullCalcOnLoad="1"/>
</workbook>
</file>

<file path=xl/sharedStrings.xml><?xml version="1.0" encoding="utf-8"?>
<sst xmlns="http://schemas.openxmlformats.org/spreadsheetml/2006/main" count="1028" uniqueCount="844">
  <si>
    <t>M145 Combatant Headquarters—Military Department Command Authority</t>
  </si>
  <si>
    <t>M150 Support to the CINCS—Information</t>
  </si>
  <si>
    <t>M199 Other Operational Command and Control Activities</t>
  </si>
  <si>
    <t>M301 Management Headquarters—Intelligence</t>
  </si>
  <si>
    <t>M302 Intelligence Policy and Coordination</t>
  </si>
  <si>
    <t>M306 Classification Management</t>
  </si>
  <si>
    <t>M310 Counterintelligence</t>
  </si>
  <si>
    <t>M312 Imagery Intelligence (IMINT)</t>
  </si>
  <si>
    <t>M314 Imagery Acquisition</t>
  </si>
  <si>
    <t>M316 Geospatial Information Production</t>
  </si>
  <si>
    <t>M318 Geospatial Information Acquisition and Processing</t>
  </si>
  <si>
    <t>M320 Open Source Intelligence (OSINT) Collection/Processing</t>
  </si>
  <si>
    <t>M322 Language Exploitation</t>
  </si>
  <si>
    <t>M324 Multidisciplinary Collection and Processing</t>
  </si>
  <si>
    <t>M326 Intelligence Communications and Filtering</t>
  </si>
  <si>
    <t>M328 All Source Analysis</t>
  </si>
  <si>
    <t>M330 Intelligence Production Integration and Analytic Tools</t>
  </si>
  <si>
    <t>M334 Intelligence Requirements Management and Tasking</t>
  </si>
  <si>
    <t>M399 Other Intelligence Activities</t>
  </si>
  <si>
    <t>M410 Expeditionary Force Operations</t>
  </si>
  <si>
    <t>M610 Homeland Defense Operations</t>
  </si>
  <si>
    <t>M810 Military Space Operations</t>
  </si>
  <si>
    <t>P100 Installation Operation Contracts (Multi-function)</t>
  </si>
  <si>
    <t>P110 Management Headquarters—Logistics</t>
  </si>
  <si>
    <t>P120 Management Headquarters—Maintenance</t>
  </si>
  <si>
    <t>P000 Administrative Support</t>
  </si>
  <si>
    <t>Q120 Management Headquarters—Civil Works</t>
  </si>
  <si>
    <t>Q220 Water Regulatory Oversight and Management</t>
  </si>
  <si>
    <t>Q240 Natural Resources Oversight and Management</t>
  </si>
  <si>
    <t>Q260 Civil Works Planning Production and Management</t>
  </si>
  <si>
    <t>Q420 Bank Stabilization</t>
  </si>
  <si>
    <t>Q440 Maintenance of Open Waterways for Navigation</t>
  </si>
  <si>
    <t>Q460 Maintenance of Jetties and Breakwaters</t>
  </si>
  <si>
    <t>Q520 Operation and Maintenance of Locks and Bridges</t>
  </si>
  <si>
    <t>Period of Est. Savings/ Performance Period--in years</t>
  </si>
  <si>
    <r>
      <t xml:space="preserve">Actual Savings </t>
    </r>
    <r>
      <rPr>
        <sz val="10"/>
        <rFont val="Times New Roman"/>
        <family val="1"/>
      </rPr>
      <t>(if available)</t>
    </r>
  </si>
  <si>
    <t>Q540 Operation and Maintenance of Dams</t>
  </si>
  <si>
    <t>Q560 Operation and Maintenance of Hydropower Facilities</t>
  </si>
  <si>
    <t>Q580 Operation and Maintenance of the Washington Aqueduct</t>
  </si>
  <si>
    <t>Q620 Operation and Maintenance of Recreation Areas</t>
  </si>
  <si>
    <t>Q999 Other Civil Works Activities</t>
  </si>
  <si>
    <t>R100 Theoretical Research</t>
  </si>
  <si>
    <t>R103 Biomedical Research</t>
  </si>
  <si>
    <t>R104 Animal Research</t>
  </si>
  <si>
    <t>R110 Management Headquarters—Research and Development</t>
  </si>
  <si>
    <t>R120 Science and Technology</t>
  </si>
  <si>
    <t>R140 Management and Support to R&amp;D</t>
  </si>
  <si>
    <t>R200 Basic R&amp;D</t>
  </si>
  <si>
    <t>R300 Developmental</t>
  </si>
  <si>
    <t>R400 Testing</t>
  </si>
  <si>
    <t>R500 Acceptance</t>
  </si>
  <si>
    <t>R600 Applied Research</t>
  </si>
  <si>
    <t>R660 RDT&amp;E</t>
  </si>
  <si>
    <t>R900 Operation and Maintenance of Physical Plant</t>
  </si>
  <si>
    <t>R901 Building &amp; Grounds Maintenance</t>
  </si>
  <si>
    <t>R902 Models Design and Construction</t>
  </si>
  <si>
    <t>R999 Other S&amp;T and R&amp;D Management and Support Activities</t>
  </si>
  <si>
    <t>R000 Administrative Support</t>
  </si>
  <si>
    <t>S100 Management Headquarters—Installations</t>
  </si>
  <si>
    <t>S200 Installation, Base, or Facility Management</t>
  </si>
  <si>
    <t>S210 Building Management</t>
  </si>
  <si>
    <t>S310 Housing Management</t>
  </si>
  <si>
    <t>S410 Custodial Services</t>
  </si>
  <si>
    <t>S420 Collection and Disposal of Trash and Other Refuse</t>
  </si>
  <si>
    <t>S430 Collection and Disposal of Hazardous Material (HAZMAT)</t>
  </si>
  <si>
    <t>S435 Pest Management</t>
  </si>
  <si>
    <t>S440 Fire Prevention and Protection</t>
  </si>
  <si>
    <t>S450 Laundry and Dry Cleaning Operations</t>
  </si>
  <si>
    <t>S499 Other Building and Housing Management Services</t>
  </si>
  <si>
    <t>S510 Law Enforcement, Physical Security, and Security Guard Operations</t>
  </si>
  <si>
    <t>S540 Security of Classified Material</t>
  </si>
  <si>
    <t>S560 Special Guard Duties</t>
  </si>
  <si>
    <t>S700 Natural Resource Services</t>
  </si>
  <si>
    <t>S701 Public Affairs/Relations</t>
  </si>
  <si>
    <t>S702 Financial and Payroll Services</t>
  </si>
  <si>
    <t>S703 Debt Collection</t>
  </si>
  <si>
    <t>S706 Bus Services</t>
  </si>
  <si>
    <t>S713 Food Services</t>
  </si>
  <si>
    <t>S714 Furniture Repair</t>
  </si>
  <si>
    <t>S715 Office Equipment Maintenance and Repair</t>
  </si>
  <si>
    <t>S716 Motor Vehicle Operation</t>
  </si>
  <si>
    <t>S717 Motor Vehicle Maintenance</t>
  </si>
  <si>
    <t>S719 Confinement Facility Operations</t>
  </si>
  <si>
    <t>S720 Prison Operations and Maintenance</t>
  </si>
  <si>
    <t>S721 Prison Security Operations (Guards)</t>
  </si>
  <si>
    <t>S723 Other Prison Operations (Food, Administrative)</t>
  </si>
  <si>
    <t>S724 Other Law Enforcement, Physical Security and Security Guard Operations</t>
  </si>
  <si>
    <t>S725 Electrical Plant and Distribution Systems Operation and Maintenance</t>
  </si>
  <si>
    <t>S726 Heating Plant and Distribution Systems Operation and Maintenance</t>
  </si>
  <si>
    <t>S727 Water Plant and Distribution Systems Operation and Maintenance</t>
  </si>
  <si>
    <t>S730 Incinerator Plant and Sanitary Fill Operations</t>
  </si>
  <si>
    <t>S731 Supply Operations</t>
  </si>
  <si>
    <t>S732 Warehousing and Distribution</t>
  </si>
  <si>
    <t>S733 Building Services</t>
  </si>
  <si>
    <t>S734 Leasing Services</t>
  </si>
  <si>
    <t>S735 Engineering Services</t>
  </si>
  <si>
    <t>S736 Plumbing Craft Support Services</t>
  </si>
  <si>
    <t>S737 Electrical Craft Support Services</t>
  </si>
  <si>
    <t>S739 Locksmithing</t>
  </si>
  <si>
    <t>S740 Transportation Management Services</t>
  </si>
  <si>
    <t>S741 Supply, Warehousing and Distribution Services Management</t>
  </si>
  <si>
    <t>S742 Inventory Analysis and Management</t>
  </si>
  <si>
    <t>S743 Vehicle Acquisition Support Services</t>
  </si>
  <si>
    <t>S744 Fleet Management Services</t>
  </si>
  <si>
    <t>S745 Security and Protection Services</t>
  </si>
  <si>
    <t>S750 Museum Operations</t>
  </si>
  <si>
    <t>S751 Curator Services</t>
  </si>
  <si>
    <t xml:space="preserve">                                                                     SAVINGS &amp; PERFORMANCE UPDATE</t>
  </si>
  <si>
    <t>Column1</t>
  </si>
  <si>
    <t>S752 Exhibits Management and Planning</t>
  </si>
  <si>
    <t>S753 Facility Security Management</t>
  </si>
  <si>
    <t>S760 Contractor-Operated Parts Stores &amp; Civil Engineering Supply Stores</t>
  </si>
  <si>
    <t>S799 Other Utility Plant and Distribution Systems Operation and Maintenance</t>
  </si>
  <si>
    <t>S999 Other Installation Services</t>
  </si>
  <si>
    <t>S000 Administrative Support</t>
  </si>
  <si>
    <t>T101 Management Headquarters—Supply</t>
  </si>
  <si>
    <t>T110 Retail Supply Operations</t>
  </si>
  <si>
    <t>T120 Wholesale/Depot Supply Operations</t>
  </si>
  <si>
    <t>T130 Storage and Warehousing</t>
  </si>
  <si>
    <t>T140 Supply Cataloging</t>
  </si>
  <si>
    <t>T150 Warehousing and Distribution of Publications</t>
  </si>
  <si>
    <t>T160 Bulk Liquid Storage</t>
  </si>
  <si>
    <t>T165 Distribution of Petroleum Oil and Lubricant Products</t>
  </si>
  <si>
    <t>T167 Distribution of Liquid, Gaseous and Chemical Products</t>
  </si>
  <si>
    <t>T175 Troop Subsistence</t>
  </si>
  <si>
    <t>T177 Food Supply</t>
  </si>
  <si>
    <t>T180 Military Clothing</t>
  </si>
  <si>
    <t>T199 Other Supply Activities</t>
  </si>
  <si>
    <t>T600 Real Property Management</t>
  </si>
  <si>
    <t>T601 Real Property Disposal</t>
  </si>
  <si>
    <t>T602 Property Development</t>
  </si>
  <si>
    <t>T603 Real Property Acquisition Support Services</t>
  </si>
  <si>
    <t>T700 Miscellaneous Program Management</t>
  </si>
  <si>
    <t>T701 Management Headquarters—Transportation</t>
  </si>
  <si>
    <t>T710 Traffic/Transportation Management Services</t>
  </si>
  <si>
    <t>T800 Ocean Terminal Operations</t>
  </si>
  <si>
    <t>T801 Storage and Warehousing</t>
  </si>
  <si>
    <t>T802 Cataloging</t>
  </si>
  <si>
    <t>T803 Acceptance Testing</t>
  </si>
  <si>
    <t>T804 Architect-Engineering</t>
  </si>
  <si>
    <t>T805 Operation of Bulk Liquid Storage</t>
  </si>
  <si>
    <t>T806 Printing and Reproduction</t>
  </si>
  <si>
    <t>T807 Visual Information</t>
  </si>
  <si>
    <t>T810 Air Transportation Services</t>
  </si>
  <si>
    <t>T811 Water Transportation Services</t>
  </si>
  <si>
    <t>T812 Rail Transportation Services</t>
  </si>
  <si>
    <t>T813 Engineering and Technical Services</t>
  </si>
  <si>
    <t>T814 Aircraft Fueling Services</t>
  </si>
  <si>
    <t>T815 Scrap Metal Operation</t>
  </si>
  <si>
    <t>T817 Other Communications and Electronics Systems</t>
  </si>
  <si>
    <t>T818 Systems Engineering and Installation of Communications Systems</t>
  </si>
  <si>
    <t>T819 Preparation and Disposal of Excess and Surplus Property</t>
  </si>
  <si>
    <t>T820 Administrative Support Services</t>
  </si>
  <si>
    <t>T821 Special Studies and Analysis</t>
  </si>
  <si>
    <t>T822 Operations Research</t>
  </si>
  <si>
    <t>T823 Actuarial Services</t>
  </si>
  <si>
    <t>T824 Motor Vehicle Transportation Services</t>
  </si>
  <si>
    <t>T826 Air Traffic Control</t>
  </si>
  <si>
    <t>T830 Interior/Facility Design</t>
  </si>
  <si>
    <t>T831 Drafting Services</t>
  </si>
  <si>
    <t>T832 Construction Management</t>
  </si>
  <si>
    <t>T833 Civil Engineering &amp; Analysis Services</t>
  </si>
  <si>
    <t>T834 General Engineering &amp; Analysis Services</t>
  </si>
  <si>
    <t>T835 Chemical Engineering &amp; Analysis Services</t>
  </si>
  <si>
    <t>T836 Electrical Engineering &amp; Analysis Services</t>
  </si>
  <si>
    <t>T837 Fire Protection Engineering &amp; Inspection</t>
  </si>
  <si>
    <t>T838 Safety Engineering &amp; Analysis Services</t>
  </si>
  <si>
    <t>T839 Mining Engineering &amp; Analysis Services</t>
  </si>
  <si>
    <t>T840 Geodetic Engineering and Analysis Services</t>
  </si>
  <si>
    <t>T841 Geological Analysis</t>
  </si>
  <si>
    <t>T850 Forestry Management Support</t>
  </si>
  <si>
    <t>T851 Forestry Operations</t>
  </si>
  <si>
    <t>T852 Soil Conservation Evaluation &amp; Analysis</t>
  </si>
  <si>
    <t>T853 Soil Conservation Operations</t>
  </si>
  <si>
    <t>T854 Royalty Management Operations</t>
  </si>
  <si>
    <t>T855 Industrial Engineering</t>
  </si>
  <si>
    <t>T899 Other Transportation Services</t>
  </si>
  <si>
    <t>T900 Training Aids, Devices, and Simulator Support</t>
  </si>
  <si>
    <t>T999 Other Non-Manufacturing Operations</t>
  </si>
  <si>
    <t>T000 Administrative Support</t>
  </si>
  <si>
    <t>U001 Management Headquarters—Military Education and Training</t>
  </si>
  <si>
    <t>U050 Military Institutional Education and Training Management</t>
  </si>
  <si>
    <t>U100 Recruit Training</t>
  </si>
  <si>
    <t>U150 Multiple Category Training</t>
  </si>
  <si>
    <t>Instructions for Completing the Competitive Sourcing Report Workbook</t>
  </si>
  <si>
    <t>This workbook includes five spreasheets for data entry.</t>
  </si>
  <si>
    <t>U200 Officer-Acquisition (Pre-Commissioning) Training</t>
  </si>
  <si>
    <t>U300 Specialized Skill Training</t>
  </si>
  <si>
    <t>U301 Training Management</t>
  </si>
  <si>
    <t>U302 Training Administration</t>
  </si>
  <si>
    <t>U303 Training Technical Support</t>
  </si>
  <si>
    <t>U304 Vocational Training</t>
  </si>
  <si>
    <t>U305 Vocational Rehabilitation</t>
  </si>
  <si>
    <t>U400 Flight Training</t>
  </si>
  <si>
    <t>U500 Professional Development Training</t>
  </si>
  <si>
    <t>U501 Management Training</t>
  </si>
  <si>
    <t>U502 Medical &amp; Health Training</t>
  </si>
  <si>
    <t>U503 Engineering &amp; Architectural Training</t>
  </si>
  <si>
    <t>U504 Legal Training</t>
  </si>
  <si>
    <t>U505 Business/Financial/Budget Training</t>
  </si>
  <si>
    <t>U506 Inspection (IG) Training</t>
  </si>
  <si>
    <t>U510 Professional Military Education</t>
  </si>
  <si>
    <t>U520 Graduate Education, Fully Funded, Full-time</t>
  </si>
  <si>
    <t>U530 Other Full-time Education Programs</t>
  </si>
  <si>
    <t>U540 Off-Duty and Voluntary Education Programs</t>
  </si>
  <si>
    <t>U550 Training Development and Support for Military Education and Training</t>
  </si>
  <si>
    <t>U599 Other Military Education and Training Activities</t>
  </si>
  <si>
    <t>U600 Civilian Education and Training</t>
  </si>
  <si>
    <t>U605 Management Headquarters—Civilian Education and Training</t>
  </si>
  <si>
    <t>U610 Law Enforcement Training</t>
  </si>
  <si>
    <t>U630 Acquisition Training, Education, and Development</t>
  </si>
  <si>
    <t>U640 Civil Works Training, Education, and Development</t>
  </si>
  <si>
    <t>U650 Intelligence Training, Education, and Development</t>
  </si>
  <si>
    <t>U660 Medical Training, Education, and Development</t>
  </si>
  <si>
    <t>Period of estimated savings (in years)</t>
  </si>
  <si>
    <t>The following types of competitions should be included in the standard category:  standard competition, standard competition conducted under a deviation, cost comparison, cost comparion conducted under a deviation</t>
  </si>
  <si>
    <t>U699 Other Civilian Training, Education and Development</t>
  </si>
  <si>
    <t>U700 Dependent Education</t>
  </si>
  <si>
    <t>U710 Management Headquarters—Dependent Education</t>
  </si>
  <si>
    <t>U720 Dependent Education Field Management</t>
  </si>
  <si>
    <t>U760 Dependent Education—Teacher Instruction</t>
  </si>
  <si>
    <t>U770 Dependent Education—Substitute Instruction</t>
  </si>
  <si>
    <t>U780 Dependent Education—Aides for Instruction</t>
  </si>
  <si>
    <t>U799 Other Dependent Education Activities</t>
  </si>
  <si>
    <t>U800 Training Development and Support</t>
  </si>
  <si>
    <t>U999 Other Training Functions</t>
  </si>
  <si>
    <t>U000 Administrative Support</t>
  </si>
  <si>
    <t>W100 Management Headquarters—Communications, Computing and Information</t>
  </si>
  <si>
    <t>W210 Telephone Systems</t>
  </si>
  <si>
    <t>W220 Telecommunication Centers</t>
  </si>
  <si>
    <t>W299 Other Communications Systems</t>
  </si>
  <si>
    <t>W310 Computing Services and Data Base Management</t>
  </si>
  <si>
    <t>W399 Other Computing Services</t>
  </si>
  <si>
    <t>W410 Information Operations and Information Assurance/Security</t>
  </si>
  <si>
    <t>W430 Mapping and Charting</t>
  </si>
  <si>
    <t>W440 Meteorological and Geophysical Services</t>
  </si>
  <si>
    <t>W499 Other Information Operation Services</t>
  </si>
  <si>
    <t>W500 Data Maintenance</t>
  </si>
  <si>
    <t>W501 Report Processing/Production</t>
  </si>
  <si>
    <t>W600 Data Center Operations</t>
  </si>
  <si>
    <t>Actual  Phase-In Completion Date (Mo/Yr)</t>
  </si>
  <si>
    <t>Streamlined competition with MEO conducted under a deviation</t>
  </si>
  <si>
    <t>Streamlined Competition without MEO conducted under a deviation</t>
  </si>
  <si>
    <t>Direct Conversion</t>
  </si>
  <si>
    <t>Streamlined competition without MEO conducted under a deviation</t>
  </si>
  <si>
    <t>The following types of competitions should be included in the streamlined category:  Streamlined competition with MEO, Streamlined competition without MEO, Streamlined competition with MEO under deviation, Streamlined competition without MEO under deviation, Streamlined cost comparison, Streamlined cost comparision conducted under a deviation</t>
  </si>
  <si>
    <t>Pd Over Which Actual Savings Accrued (In Years)</t>
  </si>
  <si>
    <t>W601 Information Technology Management</t>
  </si>
  <si>
    <t>W824 Data Processing Services</t>
  </si>
  <si>
    <t>W825 Maintenance of ADP Equipment</t>
  </si>
  <si>
    <t>W826 Systems Design, Development and Programming Services</t>
  </si>
  <si>
    <t>W827 Software Services</t>
  </si>
  <si>
    <t>W828 Seat Management Services</t>
  </si>
  <si>
    <t>W829 Client Services</t>
  </si>
  <si>
    <t>W999 Other ADP Functions</t>
  </si>
  <si>
    <t>W000 Administrative Support</t>
  </si>
  <si>
    <t>X931 Ordnance</t>
  </si>
  <si>
    <t>X932 Products Made From Fabric or Similar Materials</t>
  </si>
  <si>
    <t>X933 Container Products and Related Items</t>
  </si>
  <si>
    <t>X934 Preparation of Food and Bakery Products</t>
  </si>
  <si>
    <t>X935 Liquid, Gaseous and Chemical Products</t>
  </si>
  <si>
    <t>X936 Rope, Cordage, and Twine Products; Chains and Metal Cable Products</t>
  </si>
  <si>
    <t>X937 Logging and Lumber Products</t>
  </si>
  <si>
    <t>X938 Communications and Electronic Products</t>
  </si>
  <si>
    <t>X939 Construction Products</t>
  </si>
  <si>
    <t>X940 Rubber and Plastic Products</t>
  </si>
  <si>
    <t>X941 Optical and Related Products</t>
  </si>
  <si>
    <t>X942 Sheet Metal Products</t>
  </si>
  <si>
    <t>X943 Foundry Products</t>
  </si>
  <si>
    <t>X944 Machined Parts</t>
  </si>
  <si>
    <t>X999 Other Products Manufactured and Fabricated</t>
  </si>
  <si>
    <t>X000 Administrative Support</t>
  </si>
  <si>
    <t>Y105 Management Headquarters—Defense Direction and Policy Integration</t>
  </si>
  <si>
    <t>Y115 Management Headquarters—Joint Staff Direction of the Armed Forces</t>
  </si>
  <si>
    <t>Y130 Intelligence</t>
  </si>
  <si>
    <t>Y150 Classified Activities</t>
  </si>
  <si>
    <t>Y160 Corporate Planning</t>
  </si>
  <si>
    <t>Y199 Other Force Management and General Support Activities</t>
  </si>
  <si>
    <t>Y210 Management Headquarters—Operation Planning and Control</t>
  </si>
  <si>
    <t>Y215 Operation Planning and Control</t>
  </si>
  <si>
    <t>Y217 Combat Development Evaluations and Experimentation</t>
  </si>
  <si>
    <t>Y220 National Mobilization and Emergency Preparedness Management</t>
  </si>
  <si>
    <t>Y240 Management Headquarters—Manpower Management</t>
  </si>
  <si>
    <t>Y245 Manpower Management Operations</t>
  </si>
  <si>
    <t>Y315 Foreign Military Sales and Security Assistance Program Management</t>
  </si>
  <si>
    <t>Y320 Support External to DOD—Not Identified</t>
  </si>
  <si>
    <t>Y400 Legal Services</t>
  </si>
  <si>
    <t>Y401 General Attorney's Services</t>
  </si>
  <si>
    <t>Y403 Paralegal</t>
  </si>
  <si>
    <t>Y405 Management Headquarters—Legal Services</t>
  </si>
  <si>
    <t>Y410 Criminal Investigation</t>
  </si>
  <si>
    <t>Y415 Legal Services and Support</t>
  </si>
  <si>
    <t>Y440 Federal Licensing and Permitting</t>
  </si>
  <si>
    <t>Y450 Maritime Activities</t>
  </si>
  <si>
    <t>Y451 Search and Rescue</t>
  </si>
  <si>
    <t>Y452 Aids to Navigation</t>
  </si>
  <si>
    <t>Y453 Marine Safety/Inspection</t>
  </si>
  <si>
    <t>Y501 Management Headquarters—Public Affairs</t>
  </si>
  <si>
    <t>Y510 Budget and Financial Program Management</t>
  </si>
  <si>
    <t>Y511 Budget Execution Support Services</t>
  </si>
  <si>
    <t>Y515 Public Affairs Program Activities and Operations</t>
  </si>
  <si>
    <t>Y520 Public Works and Real Property Maintenance Program Management</t>
  </si>
  <si>
    <t>Y525 Protocol Operations</t>
  </si>
  <si>
    <t>Y527 Other Protocol Activities</t>
  </si>
  <si>
    <t>Y530 Personnel, Community Activities and Manpower Program Management</t>
  </si>
  <si>
    <t>Y540 Maintenance and Logistics Program Management</t>
  </si>
  <si>
    <t>Y550 Information and Telecommunications Program Management</t>
  </si>
  <si>
    <t>Y560 Management Headquarters—Visual Information</t>
  </si>
  <si>
    <t>Y570 Visual Information Program Activities and Operations</t>
  </si>
  <si>
    <t>Y610 Management Headquarters—Legislative Affairs</t>
  </si>
  <si>
    <t>Y620 Legislative Affairs</t>
  </si>
  <si>
    <t>Y650 Acquisition (Equipment and Weapons Systems)</t>
  </si>
  <si>
    <t>Y651 Identifying and Developing Consumer/Customer Information Services</t>
  </si>
  <si>
    <t>Y710 Management Headquarters—Historical Affairs</t>
  </si>
  <si>
    <t>Y720 Historical or Heraldry Services</t>
  </si>
  <si>
    <t>Y730 Museum Operations</t>
  </si>
  <si>
    <t>Y810 Management Headquarters—Administrative Support</t>
  </si>
  <si>
    <t>Y815 Administrative Support Program Management</t>
  </si>
  <si>
    <t>Y820 Administrative Management and Correspondence Services</t>
  </si>
  <si>
    <t>Streamlined competition with MEO</t>
  </si>
  <si>
    <t>Streamlined Competition without MEO</t>
  </si>
  <si>
    <t>Steamlined competition without MEO</t>
  </si>
  <si>
    <t>Y830 Documentation Services</t>
  </si>
  <si>
    <t>Y840 Directives and Records Management Services</t>
  </si>
  <si>
    <t>Y850 Microfilming and Library Services</t>
  </si>
  <si>
    <t>Y860 Printing and Reproduction Services</t>
  </si>
  <si>
    <t>Y880 Document Automation and Production Services</t>
  </si>
  <si>
    <t>Y899 Other Administrative Support Activities</t>
  </si>
  <si>
    <t>Y999 Other Functions</t>
  </si>
  <si>
    <t>Y000 Administrative Support</t>
  </si>
  <si>
    <t>Z101 Corps of Engineers Program and Project Management</t>
  </si>
  <si>
    <t>Z110 Management of Major Construction of Real Property</t>
  </si>
  <si>
    <t>Z120 Real Estate/Real Property Acquisition.</t>
  </si>
  <si>
    <t>Z145 Architect-Engineering-National Projects</t>
  </si>
  <si>
    <t>Z148 Architect-Engineering-Local Projects</t>
  </si>
  <si>
    <t>Z199 Other Real Property Program and Project Management Activities</t>
  </si>
  <si>
    <t>Z993 Maintenance and Repair of Grounds and Surfaced Areas</t>
  </si>
  <si>
    <t>Z997 Maintenance and Repair of Railroad Facilities</t>
  </si>
  <si>
    <t>Z998 Maintenance and Repair of Waterways and Waterfront Facilities</t>
  </si>
  <si>
    <t>Z999 Maintenance, Repair and Minor Construction of Other Real Property</t>
  </si>
  <si>
    <t>Z000 Administrative Support</t>
  </si>
  <si>
    <t>J999 Organizational and Intermediate Maintenance and Repair of Other Equipment</t>
  </si>
  <si>
    <t>S500 Management of Law Enforcement, Physical Security and Security Guard Operations</t>
  </si>
  <si>
    <t>S520 Support Services to Law Enforcement, Physical Security, and Security Guard Operations</t>
  </si>
  <si>
    <t>S728 Sewage and Waste Plant and Distribution Systems Operation and Maintenance</t>
  </si>
  <si>
    <t>S729 Air-Conditioning and Cold Storage Plant and Distribution Systems Operation and Maintenance</t>
  </si>
  <si>
    <t>T190 Preparation, Demilitarization and Disposal of Excess and Surplus Inventory</t>
  </si>
  <si>
    <t>U620 Management of Civilian Institutional Training, Education, and Development</t>
  </si>
  <si>
    <t>Y310 Management Headquarters—Foreign Military Sales and Security Assistance</t>
  </si>
  <si>
    <t>Z135 Title, Outgranting, and Disposal of Real Estate/Real Property-National Projects</t>
  </si>
  <si>
    <t>Z138 Title, Outgranting and Disposal of Real Estate/Real Property-Local Projects</t>
  </si>
  <si>
    <t>Z991 Minor Construction, Maintenance and Repair of Family Housing and Structures</t>
  </si>
  <si>
    <t>Z992 Minor Construction, Maintenance and Repair of Buildings and Structures Other Than Family Housing</t>
  </si>
  <si>
    <t>AL</t>
  </si>
  <si>
    <t>AK</t>
  </si>
  <si>
    <t>FY 2004 COMPETITIVE SOURCING ACTIVITIES SUMMARY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</si>
  <si>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</si>
  <si>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</si>
  <si>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</si>
  <si>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</si>
  <si>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</si>
  <si>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</si>
  <si>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</si>
  <si>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</si>
  <si>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</si>
  <si>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</si>
  <si>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</si>
  <si>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</si>
  <si>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</si>
  <si>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</si>
  <si>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</si>
  <si>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</si>
  <si>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</si>
  <si>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</si>
  <si>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</si>
  <si>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</si>
  <si>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</si>
  <si>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</si>
  <si>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</si>
  <si>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</si>
  <si>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</si>
  <si>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</si>
  <si>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</si>
  <si>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</si>
  <si>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</si>
  <si>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</si>
  <si>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</si>
  <si>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</si>
  <si>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</si>
  <si>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</si>
  <si>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</si>
  <si>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</si>
  <si>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</si>
  <si>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</si>
  <si>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</si>
  <si>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</si>
  <si>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</si>
  <si>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</si>
  <si>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</si>
  <si>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</si>
  <si>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</si>
  <si>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</si>
  <si>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</si>
  <si>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</si>
  <si>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</si>
  <si>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</si>
  <si>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</si>
  <si>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</si>
  <si>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</si>
  <si>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Primary Activity Code</t>
  </si>
  <si>
    <t>Secondary Activity Code</t>
  </si>
  <si>
    <t>Additional Activity Code</t>
  </si>
  <si>
    <t>Actual Expected Phase-In Completion Date (Mo/Yr)</t>
  </si>
  <si>
    <t>Expected Phase-In Completion Date (Mo/Yr)</t>
  </si>
  <si>
    <t>Saving Methodology: Calculation/Proxy</t>
  </si>
  <si>
    <t>Source Selection Strategy Used (If Known)</t>
  </si>
  <si>
    <t>Function Competed</t>
  </si>
  <si>
    <t>Actual Phase-In Completion Date (Mo/Yr)</t>
  </si>
  <si>
    <t>Actual Accrued Savings</t>
  </si>
  <si>
    <t>Total Estimated Savings (As reported to Congress in FY03)</t>
  </si>
  <si>
    <t xml:space="preserve">Quantifiable Description of Imporvements in Service or Performance (if appropriate) </t>
  </si>
  <si>
    <t>Savings Methodology:Calculation/ Proxy</t>
  </si>
  <si>
    <t>Total Performance Period       (in years)</t>
  </si>
  <si>
    <t xml:space="preserve"> </t>
  </si>
  <si>
    <t xml:space="preserve">                            (Dollars in Millions)</t>
  </si>
  <si>
    <t xml:space="preserve">                                                              FY 2004 COMPETITIVE SOURCING ACTIVITIES </t>
  </si>
  <si>
    <t xml:space="preserve">                                                                                    DEPARTMENT OF XXX</t>
  </si>
  <si>
    <r>
      <t>FY04 FIXED COSTS</t>
    </r>
    <r>
      <rPr>
        <sz val="8"/>
        <rFont val="Times New Roman"/>
        <family val="1"/>
      </rPr>
      <t>*</t>
    </r>
  </si>
  <si>
    <t xml:space="preserve">Group competitions by type:  streamlined, standard, and direct conversions                                 </t>
  </si>
  <si>
    <t>Before submitting, please verify that the formulas are calculating correctly.  Adding/deleting rows may impact the formulas.</t>
  </si>
  <si>
    <t xml:space="preserve">To preserve the subtotal formulas, only add rows between shaded lines.  Yellow = Streamlined; Green = Standard; Blue = Direct Conversion.                                                                                                                                                             </t>
  </si>
  <si>
    <t>STREAMLINED COMPETITIONS</t>
  </si>
  <si>
    <t>SUBTOTAL, STREAMLINED COMPETITIONS</t>
  </si>
  <si>
    <t>STANDARD COMPETITIONS</t>
  </si>
  <si>
    <t>SUBTOTAL, STANDARD COMPETITIONS</t>
  </si>
  <si>
    <t>When you add rows, you will need to copy the formulas for total costs, estimated savings and annualized savings.</t>
  </si>
  <si>
    <t>DIRECT CONVERSIONS</t>
  </si>
  <si>
    <t>SUBTOTAL, DIRECT CONVERSIONS</t>
  </si>
  <si>
    <t>TOTAL, ALL COMPETITIONS</t>
  </si>
  <si>
    <t>FY 2004 FIXED COSTS*</t>
  </si>
  <si>
    <t>*Note: These costs are not competition-specific</t>
  </si>
  <si>
    <t>Total Cost - All Years</t>
  </si>
  <si>
    <t>Type of Competition</t>
  </si>
  <si>
    <t>Estimated Savings</t>
  </si>
  <si>
    <t>(Dollars in Millions)</t>
  </si>
  <si>
    <t>COMPLETED COMPETITIONS</t>
  </si>
  <si>
    <t>Incremental Costs of Conducting Studies</t>
  </si>
  <si>
    <t>FY 2003 Costs</t>
  </si>
  <si>
    <t>Total Cost -- All Years</t>
  </si>
  <si>
    <t>Announced Competitions*</t>
  </si>
  <si>
    <t>Competition Description</t>
  </si>
  <si>
    <t>Savings and/or Performance Improvements</t>
  </si>
  <si>
    <t>FY 2002 Costs</t>
  </si>
  <si>
    <t>Baseline Costs</t>
  </si>
  <si>
    <t>Bureau</t>
  </si>
  <si>
    <t>DEPARTMENT OF XXX</t>
  </si>
  <si>
    <t># of FTE in study</t>
  </si>
  <si>
    <t>Location (State)</t>
  </si>
  <si>
    <t>Start Date (Mo/Yr)</t>
  </si>
  <si>
    <t>End Date (Mo/Yr)</t>
  </si>
  <si>
    <t>Cost of Winning Offer/Tender</t>
  </si>
  <si>
    <t>Winning Provider</t>
  </si>
  <si>
    <t>Annualized Savings</t>
  </si>
  <si>
    <r>
      <t xml:space="preserve">Anticipated Savings or Quantifiable Description of Improvements in Service or Performance </t>
    </r>
    <r>
      <rPr>
        <sz val="10"/>
        <rFont val="Times New Roman"/>
        <family val="1"/>
      </rPr>
      <t>(if available)</t>
    </r>
  </si>
  <si>
    <r>
      <t xml:space="preserve">Quantifiable Description of Improvements in Service or Performance </t>
    </r>
    <r>
      <rPr>
        <sz val="10"/>
        <rFont val="Times New Roman"/>
        <family val="1"/>
      </rPr>
      <t>(if appropriate)</t>
    </r>
  </si>
  <si>
    <t xml:space="preserve"># of Bids Received </t>
  </si>
  <si>
    <t>FY 2004 COMPETITIVE SOURCING ACTIVITIES WORKSHEET</t>
  </si>
  <si>
    <t>Source Selection Strategy Used</t>
  </si>
  <si>
    <t>Description of Activity Competed</t>
  </si>
  <si>
    <r>
      <t>Actual Savings</t>
    </r>
    <r>
      <rPr>
        <sz val="10"/>
        <rFont val="Times New Roman"/>
        <family val="1"/>
      </rPr>
      <t>(if available)</t>
    </r>
  </si>
  <si>
    <t>Calculation</t>
  </si>
  <si>
    <t>Proxy</t>
  </si>
  <si>
    <t>FY 2004 Costs</t>
  </si>
  <si>
    <t>Streamlined cost comparison</t>
  </si>
  <si>
    <t>Cost comparison</t>
  </si>
  <si>
    <t>Streamlined cost comparison conducted under a deviation</t>
  </si>
  <si>
    <t>Cost comparison conducted under a deviation</t>
  </si>
  <si>
    <t>Standard competition</t>
  </si>
  <si>
    <t>Standard competition conducted under a deviation</t>
  </si>
  <si>
    <t>sealed bid</t>
  </si>
  <si>
    <t>lowest price technically acceptable evaluation</t>
  </si>
  <si>
    <t>phased evaluation</t>
  </si>
  <si>
    <t>cost-technical trade-off</t>
  </si>
  <si>
    <t>in-house government personnel (I/H)</t>
  </si>
  <si>
    <t>public reimbursable source (PRS)</t>
  </si>
  <si>
    <t>private sector source (CTR)</t>
  </si>
  <si>
    <t>competition was cancelled (N/A–C)</t>
  </si>
  <si>
    <t>A100 Electronic</t>
  </si>
  <si>
    <t>A200 Health Care</t>
  </si>
  <si>
    <t>A300 Safety</t>
  </si>
  <si>
    <t>A400 Transportation</t>
  </si>
  <si>
    <t>A500 Food and Drug</t>
  </si>
  <si>
    <t>A600 Other Technical Testing or Inspection</t>
  </si>
  <si>
    <t>A610 Management Headquarters—Test and Evaluation</t>
  </si>
  <si>
    <t>A620 Test and Evaluation Operations</t>
  </si>
  <si>
    <t>A630 Management and Support to Test and Evaluation</t>
  </si>
  <si>
    <t>A699 Other Test and Evaluation Activities</t>
  </si>
  <si>
    <t>A700 Systems Certification Services</t>
  </si>
  <si>
    <t>A000 Administrative Support</t>
  </si>
  <si>
    <t>B100 Classification</t>
  </si>
  <si>
    <t>B102 Classification Reviews</t>
  </si>
  <si>
    <t>B200 Employee Development</t>
  </si>
  <si>
    <t>B300 Staffing Reviews</t>
  </si>
  <si>
    <t>B301 Processing</t>
  </si>
  <si>
    <t>B302 Manpower Research and Analysis</t>
  </si>
  <si>
    <t>B303 Manpower Development</t>
  </si>
  <si>
    <t>B400 Employee Relations</t>
  </si>
  <si>
    <t>B401 Benefits Reviews and Analysis</t>
  </si>
  <si>
    <t>B500 Labor Relations and Support</t>
  </si>
  <si>
    <t>B501 Agency Equal Employment Opportunity Reviews</t>
  </si>
  <si>
    <t>B502 Negotiated Dispute Resolution</t>
  </si>
  <si>
    <t>B600 Examining</t>
  </si>
  <si>
    <t>B700 Personnel Management Specialist</t>
  </si>
  <si>
    <t>B701 Personnel Operations Management</t>
  </si>
  <si>
    <t>B702 Personnel IT Support</t>
  </si>
  <si>
    <t>B710 Management Headquarters—Civilian Personnel</t>
  </si>
  <si>
    <t>B720 Civilian Personnel Operations</t>
  </si>
  <si>
    <t>B810 Management Headquarters—Military Personnel</t>
  </si>
  <si>
    <t>B820 Military Recruiting and Examining Operations</t>
  </si>
  <si>
    <t>B830 Military Personnel Operations</t>
  </si>
  <si>
    <t>B910 Management Headquarters—Personnel Social Action Programs</t>
  </si>
  <si>
    <t>B920 Personnel Social Action Program Operations</t>
  </si>
  <si>
    <t>B999 Other Personnel Activities</t>
  </si>
  <si>
    <t>B000 Personnel Administrative Support</t>
  </si>
  <si>
    <t>C100 Voucher Examining</t>
  </si>
  <si>
    <t>C110 Management Headquarters—Financial Management</t>
  </si>
  <si>
    <t>C200 Cash Receipt</t>
  </si>
  <si>
    <t>C300 Accounting Technicians</t>
  </si>
  <si>
    <t>C301 Accounts Payable</t>
  </si>
  <si>
    <t>C302 Travel Processing</t>
  </si>
  <si>
    <t>C303 Fixed Assets</t>
  </si>
  <si>
    <t>C304 Accounts Receivable</t>
  </si>
  <si>
    <t>C305 Collections</t>
  </si>
  <si>
    <t>C306 Customer Billings</t>
  </si>
  <si>
    <t>C307 General Accounting</t>
  </si>
  <si>
    <t>C308 Financial Report Generation</t>
  </si>
  <si>
    <t>C309 Cost Accounting</t>
  </si>
  <si>
    <t>C310 Payroll Processing</t>
  </si>
  <si>
    <t>C311 Claims Analysis</t>
  </si>
  <si>
    <t>C312 Payments Issuance Support/Processing</t>
  </si>
  <si>
    <t>C313 Financial Systems Support</t>
  </si>
  <si>
    <t>C314 Financial Management and Program Planning</t>
  </si>
  <si>
    <t>C315 Financial Management Operations</t>
  </si>
  <si>
    <t>C316 Financial Systems Development and Planning</t>
  </si>
  <si>
    <t>C317 Financial Systems Operations</t>
  </si>
  <si>
    <t>C400 Budget Support</t>
  </si>
  <si>
    <t>C401 Financial Analysis</t>
  </si>
  <si>
    <t>C402 Cash and Debt Management</t>
  </si>
  <si>
    <t>C403 Financial Program Management</t>
  </si>
  <si>
    <t>C404 Business Performance Reporting</t>
  </si>
  <si>
    <t>C405 Business Performance Analysis</t>
  </si>
  <si>
    <t>C406 Cost Analysis</t>
  </si>
  <si>
    <t>C407 Mortgage Analysis</t>
  </si>
  <si>
    <t>C408 Asset Management and Disposal</t>
  </si>
  <si>
    <t>C409 Property Oversight</t>
  </si>
  <si>
    <t>C500 External Auditing</t>
  </si>
  <si>
    <t>C501 Internal Auditing</t>
  </si>
  <si>
    <t>C700 Finance/Accounting Services</t>
  </si>
  <si>
    <t>C999 Other Financial Management Activities</t>
  </si>
  <si>
    <t>C000 Administrative Support</t>
  </si>
  <si>
    <t>D100 Regulatory Activities Support</t>
  </si>
  <si>
    <t>D101 Regulatory Economists/Statisticians</t>
  </si>
  <si>
    <t>D102 Regulatory Audits</t>
  </si>
  <si>
    <t>D103 Salary/Wages Reviews</t>
  </si>
  <si>
    <t>D104 Labor Wage and Hour Compliance Reviews</t>
  </si>
  <si>
    <t>D105 Education Benefits and Entitlements Analysis</t>
  </si>
  <si>
    <t>D106 Loan Guaranty Benefits and Entitlements Analysis</t>
  </si>
  <si>
    <t>D107 Vocational Entitlements Analysis</t>
  </si>
  <si>
    <t>D200 Data Collection and Analysis</t>
  </si>
  <si>
    <t>D201 Customer Surveys and Evaluations</t>
  </si>
  <si>
    <t>D300 Statistical Analysis</t>
  </si>
  <si>
    <t>D400 Compliance Surveys and Inspections</t>
  </si>
  <si>
    <t>D410 Compliance Operations</t>
  </si>
  <si>
    <t>D411 Compliance Assessments</t>
  </si>
  <si>
    <t>D500 Benefits and Entitlements Services</t>
  </si>
  <si>
    <t>D501 Customer Services</t>
  </si>
  <si>
    <t>D502 Administrative Reviews</t>
  </si>
  <si>
    <t>D503 Compensation Claims Reviews</t>
  </si>
  <si>
    <t>D504 Insurance Analysis</t>
  </si>
  <si>
    <t>D505 Compensation Claims Examining</t>
  </si>
  <si>
    <t>D604 Customer Service Contacts</t>
  </si>
  <si>
    <t>D606 Asset Appraisal and Valuation</t>
  </si>
  <si>
    <t>D700 Systems Design, Testing and Certification</t>
  </si>
  <si>
    <t>D701 Program Marketing and Outreach</t>
  </si>
  <si>
    <t>D702 Program Planning and Support</t>
  </si>
  <si>
    <t>D703 Application Receipt and Processing</t>
  </si>
  <si>
    <t>D704 Program Monitoring and Evaluation</t>
  </si>
  <si>
    <t>D705 Program Marketing and Outreach</t>
  </si>
  <si>
    <t>D706 Program Monitoring</t>
  </si>
  <si>
    <t>D707 Program Evaluation</t>
  </si>
  <si>
    <t>D708 Application Receipt/Processing</t>
  </si>
  <si>
    <t>D709 Mortgage Underwriting</t>
  </si>
  <si>
    <t>D710 Field Inspection Services</t>
  </si>
  <si>
    <t>D711 External Equal Employment Opportunity Reviews</t>
  </si>
  <si>
    <t>D712 Safety and Occupational Health Management</t>
  </si>
  <si>
    <t>D713 Safety and Occupational Health Inspections</t>
  </si>
  <si>
    <t>D720 Independent Appeals Reviews</t>
  </si>
  <si>
    <t>D800 Air Traffic Control</t>
  </si>
  <si>
    <t>D801 Air Traffic Systems Inspections</t>
  </si>
  <si>
    <t>D900 Maritime Traffic Control</t>
  </si>
  <si>
    <t>D910 Operation of Locks and Dams</t>
  </si>
  <si>
    <t>D920 Buoy Maintenance</t>
  </si>
  <si>
    <t>D930 Mine Safety and Health</t>
  </si>
  <si>
    <t>D000 Administrative Support</t>
  </si>
  <si>
    <t>E100 Hazardous Waste Management</t>
  </si>
  <si>
    <t>E101 Environmental Restoration Analysis</t>
  </si>
  <si>
    <t>E102 FIFRA/FDCA Risk Analysis</t>
  </si>
  <si>
    <t>E103 FSCA Risk Analysis</t>
  </si>
  <si>
    <t>E104 Environmental Clean-up Services</t>
  </si>
  <si>
    <t>E110 Management Headquarters—Environmental Security</t>
  </si>
  <si>
    <t>E120 Environmental and Natural Resource Services</t>
  </si>
  <si>
    <t>E200 Solid Waste Data Collection/Analysis</t>
  </si>
  <si>
    <t>E220 Safety</t>
  </si>
  <si>
    <t>E225 Occupational Health Services</t>
  </si>
  <si>
    <t>E230 Explosives Safety</t>
  </si>
  <si>
    <t>E250 Response to Hazardous Material Mishaps</t>
  </si>
  <si>
    <t>E300 Pollution Prevention</t>
  </si>
  <si>
    <t>E400 Air Pollution Data Collection/Analysis</t>
  </si>
  <si>
    <t>E401 Clean Air Act Pollution Prevention</t>
  </si>
  <si>
    <t>E500 Water Data Collection/Analysis</t>
  </si>
  <si>
    <t>E501 Clean Water Act Compliance/Pollution Prevention</t>
  </si>
  <si>
    <t>E502 Safe Drinking Water Act Compliance/Pollution Prevention</t>
  </si>
  <si>
    <t>E503 Occupational Safety, Health and Environmental Compliance</t>
  </si>
  <si>
    <t>E600 Environmental Planning/NEPA</t>
  </si>
  <si>
    <t>E601 Environmental Impact Statements</t>
  </si>
  <si>
    <t>E602 Environmental Impact Statement Reviews</t>
  </si>
  <si>
    <t>E700 Resource Conservation and Recovery Act Compliance/Pollution Prevention</t>
  </si>
  <si>
    <t>E800 Multimedia Compliance/Pollution Prevention</t>
  </si>
  <si>
    <t>E801 Trusteeship</t>
  </si>
  <si>
    <t>E999 Other Environmental Security Activities</t>
  </si>
  <si>
    <t>E000 Administrative Support</t>
  </si>
  <si>
    <t>F100 Quality Assurance</t>
  </si>
  <si>
    <t>F110 Management Headquarters—Systems Acquisition</t>
  </si>
  <si>
    <t>F120 Systems Acquisition—Program Management</t>
  </si>
  <si>
    <t>F140 Technology Transfer and International Cooperative Program Management</t>
  </si>
  <si>
    <t>F150 Systems Acquisition—Research and Development Support</t>
  </si>
  <si>
    <t>F160 Systems Acquisition—Other Program Support</t>
  </si>
  <si>
    <t>F199 Other Systems Acquisition Activities</t>
  </si>
  <si>
    <t>F200 Contracting (Operational)</t>
  </si>
  <si>
    <t>F300 Contracting (Analysis)</t>
  </si>
  <si>
    <t>F310 Management Headquarters—Procurement and Contracting</t>
  </si>
  <si>
    <t>F320 Contract Administration and Operations</t>
  </si>
  <si>
    <t>F399 Other Procurement and Contracting Activities</t>
  </si>
  <si>
    <t>F400 Recurring Purchasing</t>
  </si>
  <si>
    <t>F510 Engineering Support at Maintenance Depots</t>
  </si>
  <si>
    <t>F520 All Other Engineering Support</t>
  </si>
  <si>
    <t>F000 Administrative Support</t>
  </si>
  <si>
    <t>G001 Care of Remains of Deceased Personnel &amp; Funeral Services</t>
  </si>
  <si>
    <t>G006 Commissary Management</t>
  </si>
  <si>
    <t>G008 Commissary Operations</t>
  </si>
  <si>
    <t>G009 Clothing Sales Store Operations</t>
  </si>
  <si>
    <t>G010 Recreational Library Services</t>
  </si>
  <si>
    <t>G011 Morale, Welfare, and Recreation Services</t>
  </si>
  <si>
    <t>G012 Community Services</t>
  </si>
  <si>
    <t>G013 Military Exchange Operations</t>
  </si>
  <si>
    <t>G050 Management Headquarters—Community and Family Services</t>
  </si>
  <si>
    <t>G055 Morale, Welfare, and Recreation (MWR) Services</t>
  </si>
  <si>
    <t>G060 Family Center Services</t>
  </si>
  <si>
    <t>G065 Child-Care and Youth Programs</t>
  </si>
  <si>
    <t>G080 Homeowners’ Assistance Program</t>
  </si>
  <si>
    <t>G090 Employee Relocation Assistance Program</t>
  </si>
  <si>
    <t>G100 Disaster Relief Applications Services</t>
  </si>
  <si>
    <t>G101 Disaster Relief Services</t>
  </si>
  <si>
    <t>G102 Librarian Services</t>
  </si>
  <si>
    <t>G103 Library Operations and Management</t>
  </si>
  <si>
    <t>G104 Technical/Professional/Legal Library Information Services</t>
  </si>
  <si>
    <t>G105 Recreational Library Operations</t>
  </si>
  <si>
    <t>G210 Postal Services</t>
  </si>
  <si>
    <t>G220 Military Bands</t>
  </si>
  <si>
    <t>G900 Chaplain Activities and Support Services</t>
  </si>
  <si>
    <t>G901 Housing Administrative Services</t>
  </si>
  <si>
    <t>G910 Temporary Lodging Services</t>
  </si>
  <si>
    <t>G902 Casualty and Mortuary Affairs</t>
  </si>
  <si>
    <t>G904 Family Services</t>
  </si>
  <si>
    <t>G905 Community Relations</t>
  </si>
  <si>
    <t>G999 Other Social Services</t>
  </si>
  <si>
    <t>G000 Administrative Support</t>
  </si>
  <si>
    <t>H010 Management Headquarters—Health Services</t>
  </si>
  <si>
    <t>H050 Hospital/Clinic Management</t>
  </si>
  <si>
    <t>H100 Medical Care</t>
  </si>
  <si>
    <t>H101 Hospital Care</t>
  </si>
  <si>
    <t>H102 Surgical Care</t>
  </si>
  <si>
    <t>H103 Surgical Services</t>
  </si>
  <si>
    <t>H105 Nutritional Care</t>
  </si>
  <si>
    <t>H106 Pathology Services</t>
  </si>
  <si>
    <t>H107 Radiology Services</t>
  </si>
  <si>
    <t>H108 Pharmacy Services</t>
  </si>
  <si>
    <t>H109 Physical Therapy</t>
  </si>
  <si>
    <t>H110 Materiel Services</t>
  </si>
  <si>
    <t>H111 Orthopedic Services</t>
  </si>
  <si>
    <t>H112 Ambulance Services</t>
  </si>
  <si>
    <t>H113 Dental Care</t>
  </si>
  <si>
    <t>H114 Dental Laboratories</t>
  </si>
  <si>
    <t>H115 Clinics and Dispensaries</t>
  </si>
  <si>
    <t>H116 Veterinary Services</t>
  </si>
  <si>
    <t>H117 Medical Records</t>
  </si>
  <si>
    <t>H118 Nursing Services</t>
  </si>
  <si>
    <t>H119 Preventive Medicine</t>
  </si>
  <si>
    <t>H120 Occupational Health</t>
  </si>
  <si>
    <t>H121 Drug Rehabilitation</t>
  </si>
  <si>
    <t>H125 Rehabilitation Services</t>
  </si>
  <si>
    <t>H127 Alcohol and Drug Rehabilitation</t>
  </si>
  <si>
    <t>H201 Medical Services</t>
  </si>
  <si>
    <t>H202 Psychiatric and Psychology Services</t>
  </si>
  <si>
    <t>H203 Ambulatory Care Services</t>
  </si>
  <si>
    <t>H204 Domiciliary Care</t>
  </si>
  <si>
    <t>H205 Extended Care Services</t>
  </si>
  <si>
    <t>H206 Social Work</t>
  </si>
  <si>
    <t>H207 Field Pathology &amp; Laboratory Medicine</t>
  </si>
  <si>
    <t>H208 Audiology &amp; Speech Pathology Services</t>
  </si>
  <si>
    <t>H209 Nuclear Medicine Services</t>
  </si>
  <si>
    <t>H210 Pediatric Services</t>
  </si>
  <si>
    <t>H211 Optometric Services</t>
  </si>
  <si>
    <t>H212 Spinal Cord Injury Services</t>
  </si>
  <si>
    <t>H213 GRECC Services</t>
  </si>
  <si>
    <t>H214 Neurology Services</t>
  </si>
  <si>
    <t>H215 Dermatology Services</t>
  </si>
  <si>
    <t>H216 Radiation Therapy Services</t>
  </si>
  <si>
    <t>H217 Mental Illness Research, Education &amp; Clinic</t>
  </si>
  <si>
    <t>H218 Rehabilitation Medicine Services</t>
  </si>
  <si>
    <t>H219 Nutrition &amp;Food Production Services</t>
  </si>
  <si>
    <t>H220 Blind Rehabilitation Services</t>
  </si>
  <si>
    <t>H221 Recreation Services</t>
  </si>
  <si>
    <t>H222 Prosthetics &amp; Sensory Aides Services</t>
  </si>
  <si>
    <t>H223 Ambulatory Care Administration</t>
  </si>
  <si>
    <t>H224 Learning Resource Centers</t>
  </si>
  <si>
    <t>H225 Federal Employee Health Services</t>
  </si>
  <si>
    <t>H226 VISN Services &amp; VISN Support Service Center</t>
  </si>
  <si>
    <t>H227 Veterans Canteen Service</t>
  </si>
  <si>
    <t>H250 Medical and Dental Devices Development</t>
  </si>
  <si>
    <t>H300 Emergency Medical Services Management Planning</t>
  </si>
  <si>
    <t>H301 Emergency Medical Services</t>
  </si>
  <si>
    <t>H350 Hospital Food Services and Nutritional Care</t>
  </si>
  <si>
    <t>H400 Medical Evaluation Services</t>
  </si>
  <si>
    <t>H401 Medical Officers</t>
  </si>
  <si>
    <t>H402 Industrial Hygiene Reviews and Analysis</t>
  </si>
  <si>
    <t>H403 Health Inspections</t>
  </si>
  <si>
    <t>H404 Health Services Administration and Management</t>
  </si>
  <si>
    <t>H450 Medical Records and Medical Transcription</t>
  </si>
  <si>
    <t>H500 Dialysis Services</t>
  </si>
  <si>
    <t>H501 Anesthesiology</t>
  </si>
  <si>
    <t>H502 Diagnostic Radiology</t>
  </si>
  <si>
    <t>H503 Geriatrics</t>
  </si>
  <si>
    <t>H504 Geriatric Research</t>
  </si>
  <si>
    <t>H505 Geriatric Clinical Centers</t>
  </si>
  <si>
    <t>H506 Orthopedic Shoe Services</t>
  </si>
  <si>
    <t>H507 Orthotics Laboratory</t>
  </si>
  <si>
    <t>H600 Hospital Administration</t>
  </si>
  <si>
    <t>H601 Ward Administration</t>
  </si>
  <si>
    <t>H602 Income Verification</t>
  </si>
  <si>
    <t>H603 Claims Analysis</t>
  </si>
  <si>
    <t>H604 Hospital Supply and Distribution</t>
  </si>
  <si>
    <t>H605 Ambulatory Care Administration</t>
  </si>
  <si>
    <t>H606 Information Resource Management Services</t>
  </si>
  <si>
    <t>H607 Voluntary Services Administration</t>
  </si>
  <si>
    <t>H608 Records Administration</t>
  </si>
  <si>
    <t>H609 Bed Services and Patient Assistance</t>
  </si>
  <si>
    <t>H610 Waste Management</t>
  </si>
  <si>
    <t>H650 Hospital Supplies and Equipment</t>
  </si>
  <si>
    <t>H710 Medical Transportation Services</t>
  </si>
  <si>
    <t>H999 Other Health Services</t>
  </si>
  <si>
    <t>H000 Administrative Support</t>
  </si>
  <si>
    <t>I100 Inspector General Services</t>
  </si>
  <si>
    <t>I110 Management Headquarters—Audit</t>
  </si>
  <si>
    <t>I120 Audit Operations</t>
  </si>
  <si>
    <t>I200 Safety</t>
  </si>
  <si>
    <t>I415 Non-field Technical Support to Criminal Investigations</t>
  </si>
  <si>
    <t>I416 Non-Field Administrative Support Criminal Investigations</t>
  </si>
  <si>
    <t>I420 Financial Audits</t>
  </si>
  <si>
    <t>I430 Performance Audits</t>
  </si>
  <si>
    <t>I440 Management Evaluations/Audits</t>
  </si>
  <si>
    <t>I441 Logistics Audits</t>
  </si>
  <si>
    <t>I500 Background investigations</t>
  </si>
  <si>
    <t>I501 IG Data Collection and Analysis</t>
  </si>
  <si>
    <t>I502 Case Assessment/Management/Disposition</t>
  </si>
  <si>
    <t>I510 Personnel Security Clearances and Background Investigations</t>
  </si>
  <si>
    <t>I520 Criminal, Counter Intelligence, and Administrative Investigative Services</t>
  </si>
  <si>
    <t>I530 Industrial Security Assessments</t>
  </si>
  <si>
    <t>I999 Other Audit and Investigative Activities</t>
  </si>
  <si>
    <t>I000 Administrative Support</t>
  </si>
  <si>
    <t>J410 Organizational and Intermediate Repair and Maintenance Management</t>
  </si>
  <si>
    <t>J501 Aircraft</t>
  </si>
  <si>
    <t>J502 Aircraft Engines</t>
  </si>
  <si>
    <t>J503 Missiles</t>
  </si>
  <si>
    <t>J504 Vessels</t>
  </si>
  <si>
    <t>J505 Combat Vehicles</t>
  </si>
  <si>
    <t>J506 Non-Combat Vehicles and Equipment</t>
  </si>
  <si>
    <t>J507 Electronic and Communication Equipment</t>
  </si>
  <si>
    <t>J510 Railway Equipment</t>
  </si>
  <si>
    <t>J511 Special Equipment</t>
  </si>
  <si>
    <t>J512 Armament</t>
  </si>
  <si>
    <t>J513 Dining Facility Equipment</t>
  </si>
  <si>
    <t>J514 Medical and Dental Equipment</t>
  </si>
  <si>
    <t>J515 Containers, Textile, Tents, and Tarpaulins</t>
  </si>
  <si>
    <t>J516 Metal Containers</t>
  </si>
  <si>
    <t>J517 Training Devices and Audiovisual Equipment</t>
  </si>
  <si>
    <t>J518 Support Equipment</t>
  </si>
  <si>
    <t>J519 Industrial Plant Equipment</t>
  </si>
  <si>
    <t>J520 Test, Measurement and Diagnostic Equipment (TMDE)</t>
  </si>
  <si>
    <t>J521 Other Test, Measurement and Diagnostic Equipment</t>
  </si>
  <si>
    <t>J522 Aeronautical Support Equipment</t>
  </si>
  <si>
    <t>J550 Software Support for Embedded and Mission Systems</t>
  </si>
  <si>
    <t>J555 Tactical Automatic Data Processing Equipment (ADPE)</t>
  </si>
  <si>
    <t>J570 Armament and Ordnance</t>
  </si>
  <si>
    <t>J575 Munitions</t>
  </si>
  <si>
    <t>J600 Metal and Other Containers, Textiles, Tents and Tarpaulins</t>
  </si>
  <si>
    <t>J700 Portable Troop Support Equipment</t>
  </si>
  <si>
    <t>J750 Portable Field Medical and Dental Equipment</t>
  </si>
  <si>
    <t>J000 Administrative Support</t>
  </si>
  <si>
    <t>K410 Depot Management</t>
  </si>
  <si>
    <t>K531 Aircraft</t>
  </si>
  <si>
    <t>K532 Aircraft Engines</t>
  </si>
  <si>
    <t>K533 Missiles</t>
  </si>
  <si>
    <t>K534 Vessels</t>
  </si>
  <si>
    <t>K535 Combat Vehicles</t>
  </si>
  <si>
    <t>K536 Non-Combat Vehicles and Equipment</t>
  </si>
  <si>
    <t>K537 Electronic and Communication Equipment</t>
  </si>
  <si>
    <t>K538 Railway Equipment</t>
  </si>
  <si>
    <t>K539 Special Equipment</t>
  </si>
  <si>
    <t>K540 Armament</t>
  </si>
  <si>
    <t>K541 Industrial Plant Equipment</t>
  </si>
  <si>
    <t>K542 Dining and Facility Equipment</t>
  </si>
  <si>
    <t>K543 Medical and Dental Equipment</t>
  </si>
  <si>
    <t>K544 Containers, Textile, Tents, and Tarpaulins</t>
  </si>
  <si>
    <t>K545 Metal Containers</t>
  </si>
  <si>
    <t>K546 Test, Measurement and Diagnostic Equipment (TMDE)</t>
  </si>
  <si>
    <t>K547 Other Test, Measurement and Diagnostic Equipment</t>
  </si>
  <si>
    <t>K548 Aeronautical Support Equipment</t>
  </si>
  <si>
    <t>K549 Support Equipment</t>
  </si>
  <si>
    <t>K550 Software Support for Embedded and Mission Systems</t>
  </si>
  <si>
    <t>K555 Tactical Automatic Data Processing Equipment (ADPE)</t>
  </si>
  <si>
    <t>K570 Armament and Ordnance</t>
  </si>
  <si>
    <t>K575 Munitions</t>
  </si>
  <si>
    <t>K600 Metal and Other Containers, Textiles, Tents and Tarpaulins</t>
  </si>
  <si>
    <t>K700 Portable Troop Support Equipment</t>
  </si>
  <si>
    <t>K750 Portable Field Medical and Dental Equipment</t>
  </si>
  <si>
    <t>K999 Depot Repair and Maintenance of Other Equipment</t>
  </si>
  <si>
    <t>K000 Administrative Support</t>
  </si>
  <si>
    <t>L100 Application Services</t>
  </si>
  <si>
    <t>L101 Application Reviews and Evaluations</t>
  </si>
  <si>
    <t>L102 Independent Grant Review Appeals</t>
  </si>
  <si>
    <t>L200 Grants Monitoring and Evaluation</t>
  </si>
  <si>
    <t>L000 Administrative Support</t>
  </si>
  <si>
    <t>M120 Combatant Headquarters—CINC Command Authority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</si>
</sst>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m/d/yy;@"/>
    <numFmt numFmtId="172" formatCode="[$-409]mmmmm\-yy;@"/>
    <numFmt numFmtId="173" formatCode="mm/yy"/>
    <numFmt numFmtId="174" formatCode="[$-409]mmm\-yy;@"/>
    <numFmt numFmtId="175" formatCode="[$-409]h:mm:ss\ AM/PM"/>
    <numFmt numFmtId="176" formatCode="mm/dd/yy;@"/>
    <numFmt numFmtId="177" formatCode="#,##0.000"/>
  </numFmts>
  <fonts count="2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Verdana"/>
      <family val="2"/>
    </font>
    <font>
      <sz val="10"/>
      <name val="Arial Unicode MS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3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 applyBorder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 quotePrefix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1" fillId="0" borderId="0" xfId="0" applyFont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171" fontId="2" fillId="0" borderId="15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" fillId="3" borderId="0" xfId="0" applyFont="1" applyFill="1" applyAlignment="1">
      <alignment wrapText="1"/>
    </xf>
    <xf numFmtId="0" fontId="14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6" fillId="0" borderId="8" xfId="0" applyFont="1" applyFill="1" applyBorder="1" applyAlignment="1" applyProtection="1">
      <alignment wrapText="1"/>
      <protection locked="0"/>
    </xf>
    <xf numFmtId="0" fontId="6" fillId="0" borderId="9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quotePrefix="1">
      <alignment wrapText="1"/>
    </xf>
    <xf numFmtId="0" fontId="2" fillId="0" borderId="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77" fontId="2" fillId="0" borderId="4" xfId="0" applyNumberFormat="1" applyFont="1" applyFill="1" applyBorder="1" applyAlignment="1">
      <alignment wrapText="1"/>
    </xf>
    <xf numFmtId="177" fontId="2" fillId="0" borderId="6" xfId="0" applyNumberFormat="1" applyFont="1" applyFill="1" applyBorder="1" applyAlignment="1">
      <alignment wrapText="1"/>
    </xf>
    <xf numFmtId="177" fontId="15" fillId="0" borderId="9" xfId="0" applyNumberFormat="1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wrapText="1"/>
    </xf>
    <xf numFmtId="0" fontId="17" fillId="0" borderId="9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49" fontId="2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177" fontId="2" fillId="0" borderId="4" xfId="0" applyNumberFormat="1" applyFont="1" applyFill="1" applyBorder="1" applyAlignment="1">
      <alignment vertical="top"/>
    </xf>
    <xf numFmtId="177" fontId="2" fillId="0" borderId="6" xfId="0" applyNumberFormat="1" applyFont="1" applyFill="1" applyBorder="1" applyAlignment="1">
      <alignment vertical="top"/>
    </xf>
    <xf numFmtId="177" fontId="2" fillId="0" borderId="9" xfId="0" applyNumberFormat="1" applyFont="1" applyFill="1" applyBorder="1" applyAlignment="1">
      <alignment vertical="top"/>
    </xf>
    <xf numFmtId="0" fontId="2" fillId="0" borderId="4" xfId="0" applyFont="1" applyFill="1" applyBorder="1" applyAlignment="1">
      <alignment horizontal="left" vertical="top"/>
    </xf>
    <xf numFmtId="0" fontId="2" fillId="0" borderId="9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177" fontId="2" fillId="0" borderId="9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177" fontId="2" fillId="0" borderId="10" xfId="0" applyNumberFormat="1" applyFont="1" applyBorder="1" applyAlignment="1">
      <alignment wrapText="1"/>
    </xf>
    <xf numFmtId="177" fontId="2" fillId="0" borderId="5" xfId="0" applyNumberFormat="1" applyFont="1" applyFill="1" applyBorder="1" applyAlignment="1">
      <alignment wrapText="1"/>
    </xf>
    <xf numFmtId="177" fontId="15" fillId="0" borderId="1" xfId="0" applyNumberFormat="1" applyFont="1" applyFill="1" applyBorder="1" applyAlignment="1">
      <alignment wrapText="1"/>
    </xf>
    <xf numFmtId="177" fontId="2" fillId="0" borderId="1" xfId="0" applyNumberFormat="1" applyFont="1" applyFill="1" applyBorder="1" applyAlignment="1">
      <alignment vertical="top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177" fontId="2" fillId="0" borderId="1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2" fillId="6" borderId="4" xfId="0" applyFont="1" applyFill="1" applyBorder="1" applyAlignment="1">
      <alignment vertical="top" wrapText="1"/>
    </xf>
    <xf numFmtId="0" fontId="2" fillId="6" borderId="1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/>
    </xf>
    <xf numFmtId="49" fontId="2" fillId="6" borderId="4" xfId="0" applyNumberFormat="1" applyFont="1" applyFill="1" applyBorder="1" applyAlignment="1">
      <alignment vertical="top"/>
    </xf>
    <xf numFmtId="177" fontId="2" fillId="6" borderId="4" xfId="0" applyNumberFormat="1" applyFont="1" applyFill="1" applyBorder="1" applyAlignment="1">
      <alignment vertical="top"/>
    </xf>
    <xf numFmtId="177" fontId="2" fillId="6" borderId="6" xfId="0" applyNumberFormat="1" applyFont="1" applyFill="1" applyBorder="1" applyAlignment="1">
      <alignment vertical="top"/>
    </xf>
    <xf numFmtId="177" fontId="2" fillId="6" borderId="9" xfId="0" applyNumberFormat="1" applyFont="1" applyFill="1" applyBorder="1" applyAlignment="1">
      <alignment vertical="top"/>
    </xf>
    <xf numFmtId="177" fontId="2" fillId="6" borderId="5" xfId="0" applyNumberFormat="1" applyFont="1" applyFill="1" applyBorder="1" applyAlignment="1">
      <alignment vertical="top"/>
    </xf>
    <xf numFmtId="177" fontId="2" fillId="6" borderId="1" xfId="0" applyNumberFormat="1" applyFont="1" applyFill="1" applyBorder="1" applyAlignment="1">
      <alignment vertical="top"/>
    </xf>
    <xf numFmtId="0" fontId="2" fillId="6" borderId="4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177" fontId="2" fillId="6" borderId="4" xfId="0" applyNumberFormat="1" applyFont="1" applyFill="1" applyBorder="1" applyAlignment="1">
      <alignment horizontal="center" vertical="top"/>
    </xf>
    <xf numFmtId="0" fontId="2" fillId="6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wrapText="1"/>
    </xf>
    <xf numFmtId="0" fontId="2" fillId="6" borderId="4" xfId="0" applyFont="1" applyFill="1" applyBorder="1" applyAlignment="1">
      <alignment wrapText="1"/>
    </xf>
    <xf numFmtId="0" fontId="2" fillId="6" borderId="4" xfId="0" applyFont="1" applyFill="1" applyBorder="1" applyAlignment="1">
      <alignment/>
    </xf>
    <xf numFmtId="177" fontId="2" fillId="6" borderId="6" xfId="0" applyNumberFormat="1" applyFont="1" applyFill="1" applyBorder="1" applyAlignment="1">
      <alignment horizontal="right" vertical="top"/>
    </xf>
    <xf numFmtId="165" fontId="2" fillId="6" borderId="4" xfId="0" applyNumberFormat="1" applyFont="1" applyFill="1" applyBorder="1" applyAlignment="1">
      <alignment vertical="top"/>
    </xf>
    <xf numFmtId="177" fontId="2" fillId="6" borderId="1" xfId="0" applyNumberFormat="1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left" vertical="top"/>
    </xf>
    <xf numFmtId="177" fontId="2" fillId="6" borderId="4" xfId="0" applyNumberFormat="1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177" fontId="2" fillId="6" borderId="5" xfId="0" applyNumberFormat="1" applyFont="1" applyFill="1" applyBorder="1" applyAlignment="1">
      <alignment wrapText="1"/>
    </xf>
    <xf numFmtId="177" fontId="2" fillId="6" borderId="6" xfId="0" applyNumberFormat="1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2" fillId="7" borderId="4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/>
    </xf>
    <xf numFmtId="49" fontId="2" fillId="7" borderId="4" xfId="0" applyNumberFormat="1" applyFont="1" applyFill="1" applyBorder="1" applyAlignment="1">
      <alignment vertical="top"/>
    </xf>
    <xf numFmtId="0" fontId="2" fillId="7" borderId="5" xfId="0" applyFont="1" applyFill="1" applyBorder="1" applyAlignment="1">
      <alignment vertical="top"/>
    </xf>
    <xf numFmtId="177" fontId="2" fillId="7" borderId="4" xfId="0" applyNumberFormat="1" applyFont="1" applyFill="1" applyBorder="1" applyAlignment="1">
      <alignment vertical="top"/>
    </xf>
    <xf numFmtId="177" fontId="2" fillId="7" borderId="6" xfId="0" applyNumberFormat="1" applyFont="1" applyFill="1" applyBorder="1" applyAlignment="1">
      <alignment vertical="top"/>
    </xf>
    <xf numFmtId="177" fontId="2" fillId="7" borderId="9" xfId="0" applyNumberFormat="1" applyFont="1" applyFill="1" applyBorder="1" applyAlignment="1">
      <alignment vertical="top"/>
    </xf>
    <xf numFmtId="177" fontId="2" fillId="7" borderId="5" xfId="0" applyNumberFormat="1" applyFont="1" applyFill="1" applyBorder="1" applyAlignment="1">
      <alignment vertical="top"/>
    </xf>
    <xf numFmtId="177" fontId="2" fillId="7" borderId="1" xfId="0" applyNumberFormat="1" applyFont="1" applyFill="1" applyBorder="1" applyAlignment="1">
      <alignment vertical="top"/>
    </xf>
    <xf numFmtId="0" fontId="2" fillId="7" borderId="4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177" fontId="2" fillId="7" borderId="4" xfId="0" applyNumberFormat="1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11" xfId="0" applyFont="1" applyFill="1" applyBorder="1" applyAlignment="1">
      <alignment vertical="top"/>
    </xf>
    <xf numFmtId="177" fontId="2" fillId="7" borderId="5" xfId="0" applyNumberFormat="1" applyFont="1" applyFill="1" applyBorder="1" applyAlignment="1">
      <alignment wrapText="1"/>
    </xf>
    <xf numFmtId="177" fontId="2" fillId="7" borderId="6" xfId="0" applyNumberFormat="1" applyFont="1" applyFill="1" applyBorder="1" applyAlignment="1">
      <alignment wrapText="1"/>
    </xf>
    <xf numFmtId="0" fontId="2" fillId="7" borderId="11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49" fontId="2" fillId="8" borderId="4" xfId="0" applyNumberFormat="1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177" fontId="2" fillId="8" borderId="4" xfId="0" applyNumberFormat="1" applyFont="1" applyFill="1" applyBorder="1" applyAlignment="1">
      <alignment wrapText="1"/>
    </xf>
    <xf numFmtId="177" fontId="2" fillId="8" borderId="6" xfId="0" applyNumberFormat="1" applyFont="1" applyFill="1" applyBorder="1" applyAlignment="1">
      <alignment wrapText="1"/>
    </xf>
    <xf numFmtId="177" fontId="2" fillId="8" borderId="9" xfId="0" applyNumberFormat="1" applyFont="1" applyFill="1" applyBorder="1" applyAlignment="1">
      <alignment wrapText="1"/>
    </xf>
    <xf numFmtId="177" fontId="2" fillId="8" borderId="5" xfId="0" applyNumberFormat="1" applyFont="1" applyFill="1" applyBorder="1" applyAlignment="1">
      <alignment wrapText="1"/>
    </xf>
    <xf numFmtId="177" fontId="2" fillId="8" borderId="1" xfId="0" applyNumberFormat="1" applyFont="1" applyFill="1" applyBorder="1" applyAlignment="1">
      <alignment wrapText="1"/>
    </xf>
    <xf numFmtId="0" fontId="2" fillId="8" borderId="4" xfId="0" applyFont="1" applyFill="1" applyBorder="1" applyAlignment="1">
      <alignment horizontal="left"/>
    </xf>
    <xf numFmtId="0" fontId="6" fillId="8" borderId="1" xfId="0" applyFont="1" applyFill="1" applyBorder="1" applyAlignment="1" applyProtection="1">
      <alignment wrapText="1"/>
      <protection locked="0"/>
    </xf>
    <xf numFmtId="0" fontId="17" fillId="8" borderId="4" xfId="0" applyFont="1" applyFill="1" applyBorder="1" applyAlignment="1">
      <alignment wrapText="1"/>
    </xf>
    <xf numFmtId="0" fontId="2" fillId="8" borderId="6" xfId="0" applyFont="1" applyFill="1" applyBorder="1" applyAlignment="1">
      <alignment wrapText="1"/>
    </xf>
    <xf numFmtId="0" fontId="2" fillId="8" borderId="4" xfId="0" applyFont="1" applyFill="1" applyBorder="1" applyAlignment="1" quotePrefix="1">
      <alignment wrapText="1"/>
    </xf>
    <xf numFmtId="177" fontId="2" fillId="8" borderId="9" xfId="0" applyNumberFormat="1" applyFont="1" applyFill="1" applyBorder="1" applyAlignment="1" applyProtection="1">
      <alignment wrapText="1"/>
      <protection locked="0"/>
    </xf>
    <xf numFmtId="177" fontId="15" fillId="8" borderId="1" xfId="0" applyNumberFormat="1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49" fontId="2" fillId="8" borderId="5" xfId="0" applyNumberFormat="1" applyFont="1" applyFill="1" applyBorder="1" applyAlignment="1">
      <alignment wrapText="1"/>
    </xf>
    <xf numFmtId="0" fontId="0" fillId="8" borderId="0" xfId="0" applyFill="1" applyAlignment="1">
      <alignment wrapText="1"/>
    </xf>
    <xf numFmtId="0" fontId="2" fillId="8" borderId="1" xfId="0" applyFont="1" applyFill="1" applyBorder="1" applyAlignment="1">
      <alignment/>
    </xf>
    <xf numFmtId="0" fontId="6" fillId="7" borderId="1" xfId="0" applyFont="1" applyFill="1" applyBorder="1" applyAlignment="1">
      <alignment wrapText="1"/>
    </xf>
    <xf numFmtId="49" fontId="2" fillId="7" borderId="5" xfId="0" applyNumberFormat="1" applyFont="1" applyFill="1" applyBorder="1" applyAlignment="1">
      <alignment vertical="top"/>
    </xf>
    <xf numFmtId="0" fontId="2" fillId="7" borderId="8" xfId="0" applyFont="1" applyFill="1" applyBorder="1" applyAlignment="1">
      <alignment wrapText="1"/>
    </xf>
    <xf numFmtId="0" fontId="2" fillId="7" borderId="4" xfId="0" applyFont="1" applyFill="1" applyBorder="1" applyAlignment="1" quotePrefix="1">
      <alignment wrapText="1"/>
    </xf>
    <xf numFmtId="0" fontId="2" fillId="7" borderId="4" xfId="0" applyFont="1" applyFill="1" applyBorder="1" applyAlignment="1">
      <alignment wrapText="1"/>
    </xf>
    <xf numFmtId="49" fontId="2" fillId="7" borderId="5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177" fontId="15" fillId="8" borderId="6" xfId="0" applyNumberFormat="1" applyFont="1" applyFill="1" applyBorder="1" applyAlignment="1">
      <alignment wrapText="1"/>
    </xf>
    <xf numFmtId="177" fontId="15" fillId="0" borderId="6" xfId="0" applyNumberFormat="1" applyFont="1" applyFill="1" applyBorder="1" applyAlignment="1">
      <alignment wrapText="1"/>
    </xf>
    <xf numFmtId="177" fontId="2" fillId="6" borderId="6" xfId="0" applyNumberFormat="1" applyFont="1" applyFill="1" applyBorder="1" applyAlignment="1">
      <alignment horizontal="center" vertical="top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Continuous"/>
    </xf>
    <xf numFmtId="0" fontId="2" fillId="6" borderId="5" xfId="0" applyFont="1" applyFill="1" applyBorder="1" applyAlignment="1">
      <alignment vertical="top"/>
    </xf>
    <xf numFmtId="165" fontId="2" fillId="6" borderId="5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9" xfId="0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/>
    </xf>
    <xf numFmtId="0" fontId="2" fillId="8" borderId="19" xfId="0" applyFont="1" applyFill="1" applyBorder="1" applyAlignment="1">
      <alignment wrapText="1"/>
    </xf>
    <xf numFmtId="0" fontId="2" fillId="8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177" fontId="2" fillId="7" borderId="9" xfId="0" applyNumberFormat="1" applyFont="1" applyFill="1" applyBorder="1" applyAlignment="1">
      <alignment wrapText="1"/>
    </xf>
    <xf numFmtId="177" fontId="2" fillId="6" borderId="9" xfId="0" applyNumberFormat="1" applyFont="1" applyFill="1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177" fontId="2" fillId="6" borderId="9" xfId="0" applyNumberFormat="1" applyFont="1" applyFill="1" applyBorder="1" applyAlignment="1">
      <alignment horizontal="right" vertical="top"/>
    </xf>
    <xf numFmtId="0" fontId="20" fillId="0" borderId="0" xfId="0" applyFont="1" applyAlignment="1">
      <alignment horizontal="center" wrapText="1"/>
    </xf>
    <xf numFmtId="165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17" fillId="0" borderId="0" xfId="0" applyFont="1" applyAlignment="1">
      <alignment wrapText="1"/>
    </xf>
    <xf numFmtId="0" fontId="17" fillId="8" borderId="9" xfId="0" applyFont="1" applyFill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6" fillId="6" borderId="8" xfId="0" applyFont="1" applyFill="1" applyBorder="1" applyAlignment="1">
      <alignment wrapText="1"/>
    </xf>
    <xf numFmtId="0" fontId="6" fillId="6" borderId="9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8" borderId="8" xfId="0" applyFont="1" applyFill="1" applyBorder="1" applyAlignment="1" applyProtection="1">
      <alignment wrapText="1"/>
      <protection locked="0"/>
    </xf>
    <xf numFmtId="0" fontId="6" fillId="8" borderId="9" xfId="0" applyFont="1" applyFill="1" applyBorder="1" applyAlignment="1" applyProtection="1">
      <alignment wrapText="1"/>
      <protection locked="0"/>
    </xf>
    <xf numFmtId="0" fontId="6" fillId="8" borderId="6" xfId="0" applyFont="1" applyFill="1" applyBorder="1" applyAlignment="1" applyProtection="1">
      <alignment wrapText="1"/>
      <protection locked="0"/>
    </xf>
    <xf numFmtId="0" fontId="6" fillId="7" borderId="8" xfId="0" applyFont="1" applyFill="1" applyBorder="1" applyAlignment="1">
      <alignment wrapText="1"/>
    </xf>
    <xf numFmtId="0" fontId="6" fillId="7" borderId="9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6" borderId="9" xfId="0" applyFont="1" applyFill="1" applyBorder="1" applyAlignment="1">
      <alignment wrapText="1"/>
    </xf>
    <xf numFmtId="0" fontId="17" fillId="6" borderId="6" xfId="0" applyFont="1" applyFill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7" borderId="9" xfId="0" applyFont="1" applyFill="1" applyBorder="1" applyAlignment="1">
      <alignment wrapText="1"/>
    </xf>
    <xf numFmtId="0" fontId="17" fillId="7" borderId="6" xfId="0" applyFont="1" applyFill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7" fillId="8" borderId="6" xfId="0" applyFont="1" applyFill="1" applyBorder="1" applyAlignment="1">
      <alignment wrapText="1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F125:F127" totalsRowShown="0">
  <autoFilter ref="F125:F127"/>
  <tableColumns count="1">
    <tableColumn id="1" name="Column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F130:F132" totalsRowShown="0">
  <autoFilter ref="F130:F132"/>
  <tableColumns count="1">
    <tableColumn id="1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" sqref="A1:A11"/>
    </sheetView>
  </sheetViews>
  <sheetFormatPr defaultColWidth="9.140625" defaultRowHeight="12.75"/>
  <cols>
    <col min="1" max="3" width="85.28125" style="0" customWidth="1"/>
  </cols>
  <sheetData>
    <row r="1" ht="15.75">
      <c r="A1" s="198" t="s">
        <v>184</v>
      </c>
    </row>
    <row r="3" ht="12.75">
      <c r="A3" t="s">
        <v>185</v>
      </c>
    </row>
    <row r="4" ht="20.25" customHeight="1">
      <c r="A4" t="s">
        <v>428</v>
      </c>
    </row>
    <row r="5" ht="59.25" customHeight="1">
      <c r="A5" t="s">
        <v>245</v>
      </c>
    </row>
    <row r="6" ht="46.5" customHeight="1">
      <c r="A6" t="s">
        <v>215</v>
      </c>
    </row>
    <row r="7" ht="32.25" customHeight="1">
      <c r="A7" t="s">
        <v>430</v>
      </c>
    </row>
    <row r="8" ht="31.5" customHeight="1">
      <c r="A8" t="s">
        <v>435</v>
      </c>
    </row>
    <row r="9" ht="29.25" customHeight="1">
      <c r="A9" t="s">
        <v>429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7"/>
  <sheetViews>
    <sheetView showGridLines="0" zoomScale="75" zoomScaleNormal="75" zoomScaleSheetLayoutView="75" workbookViewId="0" topLeftCell="A1">
      <selection activeCell="Z15" sqref="Z15"/>
    </sheetView>
  </sheetViews>
  <sheetFormatPr defaultColWidth="9.140625" defaultRowHeight="12.75"/>
  <cols>
    <col min="1" max="1" width="9.140625" style="49" customWidth="1"/>
    <col min="2" max="5" width="12.7109375" style="3" customWidth="1"/>
    <col min="6" max="6" width="38.140625" style="3" bestFit="1" customWidth="1"/>
    <col min="7" max="7" width="40.8515625" style="3" customWidth="1"/>
    <col min="8" max="8" width="9.57421875" style="3" customWidth="1"/>
    <col min="9" max="9" width="10.7109375" style="3" customWidth="1"/>
    <col min="10" max="10" width="26.57421875" style="3" customWidth="1"/>
    <col min="11" max="13" width="10.7109375" style="3" customWidth="1"/>
    <col min="14" max="14" width="25.28125" style="180" customWidth="1"/>
    <col min="15" max="15" width="12.421875" style="3" customWidth="1"/>
    <col min="16" max="16" width="12.7109375" style="3" customWidth="1"/>
    <col min="17" max="17" width="8.57421875" style="3" customWidth="1"/>
    <col min="18" max="18" width="8.28125" style="3" customWidth="1"/>
    <col min="19" max="19" width="9.8515625" style="3" customWidth="1"/>
    <col min="20" max="20" width="12.28125" style="3" customWidth="1"/>
    <col min="21" max="21" width="13.7109375" style="3" bestFit="1" customWidth="1"/>
    <col min="22" max="22" width="13.7109375" style="3" customWidth="1"/>
    <col min="23" max="23" width="12.28125" style="3" customWidth="1"/>
    <col min="24" max="24" width="15.421875" style="3" customWidth="1"/>
    <col min="25" max="25" width="12.57421875" style="3" customWidth="1"/>
    <col min="26" max="26" width="13.57421875" style="3" customWidth="1"/>
    <col min="27" max="27" width="20.28125" style="3" customWidth="1"/>
    <col min="28" max="28" width="19.00390625" style="3" customWidth="1"/>
    <col min="29" max="29" width="9.28125" style="48" customWidth="1"/>
    <col min="30" max="30" width="9.140625" style="48" customWidth="1"/>
    <col min="31" max="16384" width="9.140625" style="3" customWidth="1"/>
  </cols>
  <sheetData>
    <row r="1" ht="12.75">
      <c r="Y1" s="4"/>
    </row>
    <row r="2" spans="2:25" ht="18.75">
      <c r="B2" s="206" t="s">
        <v>455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</row>
    <row r="3" spans="2:25" ht="15.75">
      <c r="B3" s="207" t="s">
        <v>466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5" spans="2:25" ht="12.75">
      <c r="B5" s="208" t="s">
        <v>445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</row>
    <row r="6" spans="2:25" ht="12.75">
      <c r="B6" s="209" t="s">
        <v>444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</row>
    <row r="7" spans="4:25" ht="12.75">
      <c r="D7" s="5"/>
      <c r="E7" s="5"/>
      <c r="F7" s="5"/>
      <c r="G7" s="5"/>
      <c r="H7" s="5"/>
      <c r="I7" s="5"/>
      <c r="J7" s="5"/>
      <c r="K7" s="5"/>
      <c r="L7" s="5"/>
      <c r="M7" s="5"/>
      <c r="N7" s="181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37" ht="26.25" customHeight="1">
      <c r="B8" s="14" t="s">
        <v>450</v>
      </c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90"/>
      <c r="O8" s="15"/>
      <c r="P8" s="187"/>
      <c r="Q8" s="203" t="s">
        <v>446</v>
      </c>
      <c r="R8" s="204"/>
      <c r="S8" s="204"/>
      <c r="T8" s="205"/>
      <c r="U8" s="203" t="s">
        <v>451</v>
      </c>
      <c r="V8" s="204"/>
      <c r="W8" s="204"/>
      <c r="X8" s="204"/>
      <c r="Y8" s="204"/>
      <c r="Z8" s="204"/>
      <c r="AA8" s="204"/>
      <c r="AB8" s="205"/>
      <c r="AC8" s="31"/>
      <c r="AD8" s="31"/>
      <c r="AE8" s="13"/>
      <c r="AF8" s="13"/>
      <c r="AG8" s="13"/>
      <c r="AH8" s="13"/>
      <c r="AI8" s="13"/>
      <c r="AJ8" s="13"/>
      <c r="AK8" s="13"/>
    </row>
    <row r="9" spans="2:28" ht="75" customHeight="1">
      <c r="B9" s="6" t="s">
        <v>454</v>
      </c>
      <c r="C9" s="12" t="s">
        <v>409</v>
      </c>
      <c r="D9" s="12" t="s">
        <v>410</v>
      </c>
      <c r="E9" s="12" t="s">
        <v>411</v>
      </c>
      <c r="F9" s="9" t="s">
        <v>468</v>
      </c>
      <c r="G9" s="7" t="s">
        <v>442</v>
      </c>
      <c r="H9" s="8" t="s">
        <v>457</v>
      </c>
      <c r="I9" s="9" t="s">
        <v>456</v>
      </c>
      <c r="J9" s="9" t="s">
        <v>467</v>
      </c>
      <c r="K9" s="9" t="s">
        <v>465</v>
      </c>
      <c r="L9" s="9" t="s">
        <v>458</v>
      </c>
      <c r="M9" s="9" t="s">
        <v>459</v>
      </c>
      <c r="N9" s="10" t="s">
        <v>461</v>
      </c>
      <c r="O9" s="9" t="s">
        <v>413</v>
      </c>
      <c r="P9" s="9" t="s">
        <v>240</v>
      </c>
      <c r="Q9" s="11" t="s">
        <v>452</v>
      </c>
      <c r="R9" s="12" t="s">
        <v>447</v>
      </c>
      <c r="S9" s="12" t="s">
        <v>472</v>
      </c>
      <c r="T9" s="10" t="s">
        <v>441</v>
      </c>
      <c r="U9" s="6" t="s">
        <v>453</v>
      </c>
      <c r="V9" s="11" t="s">
        <v>460</v>
      </c>
      <c r="W9" s="11" t="s">
        <v>443</v>
      </c>
      <c r="X9" s="7" t="s">
        <v>34</v>
      </c>
      <c r="Y9" s="8" t="s">
        <v>462</v>
      </c>
      <c r="Z9" s="9" t="s">
        <v>469</v>
      </c>
      <c r="AA9" s="9" t="s">
        <v>414</v>
      </c>
      <c r="AB9" s="10" t="s">
        <v>464</v>
      </c>
    </row>
    <row r="10" spans="2:28" ht="14.25" customHeight="1">
      <c r="B10" s="216" t="s">
        <v>431</v>
      </c>
      <c r="C10" s="217"/>
      <c r="D10" s="217"/>
      <c r="E10" s="218"/>
      <c r="F10" s="147"/>
      <c r="G10" s="147"/>
      <c r="H10" s="148"/>
      <c r="I10" s="147"/>
      <c r="J10" s="147"/>
      <c r="K10" s="147"/>
      <c r="L10" s="149"/>
      <c r="M10" s="149"/>
      <c r="N10" s="150"/>
      <c r="O10" s="149"/>
      <c r="P10" s="149"/>
      <c r="Q10" s="153"/>
      <c r="R10" s="153"/>
      <c r="S10" s="154"/>
      <c r="T10" s="155"/>
      <c r="U10" s="156"/>
      <c r="V10" s="153"/>
      <c r="W10" s="153"/>
      <c r="X10" s="147"/>
      <c r="Y10" s="148"/>
      <c r="Z10" s="152"/>
      <c r="AA10" s="157"/>
      <c r="AB10" s="150"/>
    </row>
    <row r="11" spans="2:28" ht="14.25" customHeight="1">
      <c r="B11" s="158"/>
      <c r="C11" s="159"/>
      <c r="D11" s="159"/>
      <c r="E11" s="159"/>
      <c r="F11" s="147"/>
      <c r="G11" s="147"/>
      <c r="H11" s="148"/>
      <c r="I11" s="147"/>
      <c r="J11" s="147"/>
      <c r="K11" s="147"/>
      <c r="L11" s="149"/>
      <c r="M11" s="149"/>
      <c r="N11" s="150"/>
      <c r="O11" s="149"/>
      <c r="P11" s="149"/>
      <c r="Q11" s="153"/>
      <c r="R11" s="153"/>
      <c r="S11" s="154"/>
      <c r="T11" s="155">
        <f>SUM(Q11:S11)</f>
        <v>0</v>
      </c>
      <c r="U11" s="156"/>
      <c r="V11" s="153"/>
      <c r="W11" s="153">
        <f>+U11-V11</f>
        <v>0</v>
      </c>
      <c r="X11" s="147"/>
      <c r="Y11" s="148" t="e">
        <f>+W11/X11</f>
        <v>#DIV/0!</v>
      </c>
      <c r="Z11" s="152"/>
      <c r="AA11" s="157"/>
      <c r="AB11" s="150"/>
    </row>
    <row r="12" spans="2:28" ht="14.25" customHeight="1">
      <c r="B12" s="158"/>
      <c r="C12" s="159"/>
      <c r="D12" s="159"/>
      <c r="E12" s="159"/>
      <c r="F12" s="147"/>
      <c r="G12" s="147"/>
      <c r="H12" s="148"/>
      <c r="I12" s="147"/>
      <c r="J12" s="147"/>
      <c r="K12" s="147"/>
      <c r="L12" s="149"/>
      <c r="M12" s="149"/>
      <c r="N12" s="191"/>
      <c r="O12" s="149"/>
      <c r="P12" s="149"/>
      <c r="Q12" s="153"/>
      <c r="R12" s="153"/>
      <c r="S12" s="154"/>
      <c r="T12" s="155">
        <f aca="true" t="shared" si="0" ref="T12:T17">SUM(Q12:S12)</f>
        <v>0</v>
      </c>
      <c r="U12" s="156"/>
      <c r="V12" s="153"/>
      <c r="W12" s="153">
        <f aca="true" t="shared" si="1" ref="W12:W18">+U12-V12</f>
        <v>0</v>
      </c>
      <c r="X12" s="147"/>
      <c r="Y12" s="148" t="e">
        <f aca="true" t="shared" si="2" ref="Y12:Y17">+W12/X12</f>
        <v>#DIV/0!</v>
      </c>
      <c r="Z12" s="152"/>
      <c r="AA12" s="157"/>
      <c r="AB12" s="150"/>
    </row>
    <row r="13" spans="2:28" ht="14.25" customHeight="1">
      <c r="B13" s="158"/>
      <c r="C13" s="159"/>
      <c r="D13" s="159"/>
      <c r="E13" s="159"/>
      <c r="F13" s="147"/>
      <c r="G13" s="147"/>
      <c r="H13" s="148"/>
      <c r="I13" s="147"/>
      <c r="J13" s="147"/>
      <c r="K13" s="147"/>
      <c r="L13" s="149"/>
      <c r="M13" s="149"/>
      <c r="N13" s="192"/>
      <c r="O13" s="149"/>
      <c r="P13" s="149"/>
      <c r="Q13" s="153"/>
      <c r="R13" s="153"/>
      <c r="S13" s="154"/>
      <c r="T13" s="155">
        <f t="shared" si="0"/>
        <v>0</v>
      </c>
      <c r="U13" s="156"/>
      <c r="V13" s="153"/>
      <c r="W13" s="153">
        <f t="shared" si="1"/>
        <v>0</v>
      </c>
      <c r="X13" s="147"/>
      <c r="Y13" s="148" t="e">
        <f t="shared" si="2"/>
        <v>#DIV/0!</v>
      </c>
      <c r="Z13" s="152"/>
      <c r="AA13" s="157"/>
      <c r="AB13" s="150"/>
    </row>
    <row r="14" spans="2:28" ht="14.25" customHeight="1">
      <c r="B14" s="151"/>
      <c r="C14" s="160"/>
      <c r="D14" s="160"/>
      <c r="E14" s="160"/>
      <c r="F14" s="147"/>
      <c r="G14" s="147"/>
      <c r="H14" s="148"/>
      <c r="I14" s="147"/>
      <c r="J14" s="147"/>
      <c r="K14" s="147"/>
      <c r="L14" s="149"/>
      <c r="M14" s="149"/>
      <c r="N14" s="150"/>
      <c r="O14" s="149"/>
      <c r="P14" s="149"/>
      <c r="Q14" s="153"/>
      <c r="R14" s="153"/>
      <c r="S14" s="154"/>
      <c r="T14" s="155">
        <f t="shared" si="0"/>
        <v>0</v>
      </c>
      <c r="U14" s="156"/>
      <c r="V14" s="153"/>
      <c r="W14" s="153">
        <f t="shared" si="1"/>
        <v>0</v>
      </c>
      <c r="X14" s="147"/>
      <c r="Y14" s="148" t="e">
        <f t="shared" si="2"/>
        <v>#DIV/0!</v>
      </c>
      <c r="Z14" s="152"/>
      <c r="AA14" s="157"/>
      <c r="AB14" s="150"/>
    </row>
    <row r="15" spans="2:28" ht="14.25" customHeight="1">
      <c r="B15" s="151"/>
      <c r="C15" s="160"/>
      <c r="D15" s="160"/>
      <c r="E15" s="160"/>
      <c r="F15" s="147"/>
      <c r="G15" s="147"/>
      <c r="H15" s="148"/>
      <c r="I15" s="147"/>
      <c r="J15" s="147"/>
      <c r="K15" s="147"/>
      <c r="L15" s="149"/>
      <c r="M15" s="149"/>
      <c r="N15" s="150"/>
      <c r="O15" s="149"/>
      <c r="P15" s="149"/>
      <c r="Q15" s="153"/>
      <c r="R15" s="153"/>
      <c r="S15" s="154"/>
      <c r="T15" s="155">
        <f t="shared" si="0"/>
        <v>0</v>
      </c>
      <c r="U15" s="156"/>
      <c r="V15" s="153"/>
      <c r="W15" s="153">
        <f t="shared" si="1"/>
        <v>0</v>
      </c>
      <c r="X15" s="147"/>
      <c r="Y15" s="148" t="e">
        <f t="shared" si="2"/>
        <v>#DIV/0!</v>
      </c>
      <c r="Z15" s="152"/>
      <c r="AA15" s="157"/>
      <c r="AB15" s="150"/>
    </row>
    <row r="16" spans="2:28" ht="10.5" customHeight="1">
      <c r="B16" s="151"/>
      <c r="C16" s="160"/>
      <c r="D16" s="160"/>
      <c r="E16" s="160"/>
      <c r="F16" s="147"/>
      <c r="G16" s="147"/>
      <c r="H16" s="148"/>
      <c r="I16" s="147"/>
      <c r="J16" s="147"/>
      <c r="K16" s="147"/>
      <c r="L16" s="149"/>
      <c r="M16" s="149"/>
      <c r="N16" s="150"/>
      <c r="O16" s="149"/>
      <c r="P16" s="149"/>
      <c r="Q16" s="153"/>
      <c r="R16" s="153"/>
      <c r="S16" s="154"/>
      <c r="T16" s="155">
        <f t="shared" si="0"/>
        <v>0</v>
      </c>
      <c r="U16" s="156"/>
      <c r="V16" s="153"/>
      <c r="W16" s="153">
        <f t="shared" si="1"/>
        <v>0</v>
      </c>
      <c r="X16" s="147"/>
      <c r="Y16" s="148" t="e">
        <f t="shared" si="2"/>
        <v>#DIV/0!</v>
      </c>
      <c r="Z16" s="152"/>
      <c r="AA16" s="157"/>
      <c r="AB16" s="150"/>
    </row>
    <row r="17" spans="2:28" ht="12.75" customHeight="1">
      <c r="B17" s="151"/>
      <c r="C17" s="160"/>
      <c r="D17" s="160"/>
      <c r="E17" s="160"/>
      <c r="F17" s="161"/>
      <c r="G17" s="147"/>
      <c r="H17" s="148"/>
      <c r="I17" s="147"/>
      <c r="J17" s="147"/>
      <c r="K17" s="147"/>
      <c r="L17" s="149"/>
      <c r="M17" s="149"/>
      <c r="N17" s="150"/>
      <c r="O17" s="149"/>
      <c r="P17" s="149"/>
      <c r="Q17" s="153"/>
      <c r="R17" s="153"/>
      <c r="S17" s="154"/>
      <c r="T17" s="155">
        <f t="shared" si="0"/>
        <v>0</v>
      </c>
      <c r="U17" s="156"/>
      <c r="V17" s="153"/>
      <c r="W17" s="153">
        <f t="shared" si="1"/>
        <v>0</v>
      </c>
      <c r="X17" s="147"/>
      <c r="Y17" s="148" t="e">
        <f t="shared" si="2"/>
        <v>#DIV/0!</v>
      </c>
      <c r="Z17" s="152"/>
      <c r="AA17" s="157"/>
      <c r="AB17" s="150"/>
    </row>
    <row r="18" spans="2:28" ht="12.75" customHeight="1">
      <c r="B18" s="216" t="s">
        <v>432</v>
      </c>
      <c r="C18" s="217"/>
      <c r="D18" s="217"/>
      <c r="E18" s="218"/>
      <c r="F18" s="161"/>
      <c r="G18" s="147"/>
      <c r="H18" s="148"/>
      <c r="I18" s="147">
        <f>SUM(I10:I17)</f>
        <v>0</v>
      </c>
      <c r="J18" s="147"/>
      <c r="K18" s="147"/>
      <c r="L18" s="149"/>
      <c r="M18" s="149"/>
      <c r="N18" s="150"/>
      <c r="O18" s="149"/>
      <c r="P18" s="149"/>
      <c r="Q18" s="153">
        <f>SUM(Q10:Q17)</f>
        <v>0</v>
      </c>
      <c r="R18" s="153">
        <f>SUM(R10:R17)</f>
        <v>0</v>
      </c>
      <c r="S18" s="162">
        <f>SUM(S10:S17)</f>
        <v>0</v>
      </c>
      <c r="T18" s="155">
        <f>SUM(T10:T17)</f>
        <v>0</v>
      </c>
      <c r="U18" s="163"/>
      <c r="V18" s="177"/>
      <c r="W18" s="153">
        <f t="shared" si="1"/>
        <v>0</v>
      </c>
      <c r="X18" s="147"/>
      <c r="Y18" s="148" t="e">
        <f>SUM(Y11:Y17)</f>
        <v>#DIV/0!</v>
      </c>
      <c r="Z18" s="152">
        <f>SUM(Z11:Z17)</f>
        <v>0</v>
      </c>
      <c r="AA18" s="157"/>
      <c r="AB18" s="150"/>
    </row>
    <row r="19" spans="2:28" ht="12.75">
      <c r="B19" s="58"/>
      <c r="C19" s="59"/>
      <c r="D19" s="59"/>
      <c r="E19" s="60"/>
      <c r="F19" s="61"/>
      <c r="G19" s="62"/>
      <c r="H19" s="63"/>
      <c r="I19" s="62"/>
      <c r="J19" s="62"/>
      <c r="K19" s="62"/>
      <c r="L19" s="64"/>
      <c r="M19" s="64"/>
      <c r="N19" s="65"/>
      <c r="O19" s="64"/>
      <c r="P19" s="64"/>
      <c r="Q19" s="67"/>
      <c r="R19" s="67"/>
      <c r="S19" s="68"/>
      <c r="T19" s="88"/>
      <c r="U19" s="89"/>
      <c r="V19" s="178"/>
      <c r="W19" s="67"/>
      <c r="X19" s="62"/>
      <c r="Y19" s="63"/>
      <c r="Z19" s="66"/>
      <c r="AA19" s="69"/>
      <c r="AB19" s="65"/>
    </row>
    <row r="20" spans="1:28" ht="12.75" customHeight="1">
      <c r="A20" s="3"/>
      <c r="B20" s="219" t="s">
        <v>433</v>
      </c>
      <c r="C20" s="220"/>
      <c r="D20" s="220"/>
      <c r="E20" s="221"/>
      <c r="F20" s="126"/>
      <c r="G20" s="126"/>
      <c r="H20" s="127"/>
      <c r="I20" s="128"/>
      <c r="J20" s="128"/>
      <c r="K20" s="128"/>
      <c r="L20" s="129"/>
      <c r="M20" s="129"/>
      <c r="N20" s="130"/>
      <c r="O20" s="129"/>
      <c r="P20" s="129"/>
      <c r="Q20" s="132"/>
      <c r="R20" s="132"/>
      <c r="S20" s="133"/>
      <c r="T20" s="134"/>
      <c r="U20" s="135"/>
      <c r="V20" s="132"/>
      <c r="W20" s="132"/>
      <c r="X20" s="136"/>
      <c r="Y20" s="137"/>
      <c r="Z20" s="138"/>
      <c r="AA20" s="139"/>
      <c r="AB20" s="140"/>
    </row>
    <row r="21" spans="2:28" ht="12.75">
      <c r="B21" s="141"/>
      <c r="C21" s="142"/>
      <c r="D21" s="142"/>
      <c r="E21" s="142"/>
      <c r="F21" s="126"/>
      <c r="G21" s="126"/>
      <c r="H21" s="127"/>
      <c r="I21" s="128"/>
      <c r="J21" s="128"/>
      <c r="K21" s="128"/>
      <c r="L21" s="129"/>
      <c r="M21" s="129"/>
      <c r="N21" s="130"/>
      <c r="O21" s="129"/>
      <c r="P21" s="129"/>
      <c r="Q21" s="132"/>
      <c r="R21" s="132"/>
      <c r="S21" s="133"/>
      <c r="T21" s="134">
        <f aca="true" t="shared" si="3" ref="T21:T26">SUM(Q21:S21)</f>
        <v>0</v>
      </c>
      <c r="U21" s="135"/>
      <c r="V21" s="132"/>
      <c r="W21" s="132">
        <f aca="true" t="shared" si="4" ref="W21:W27">+U21-V21</f>
        <v>0</v>
      </c>
      <c r="X21" s="136"/>
      <c r="Y21" s="137" t="e">
        <f aca="true" t="shared" si="5" ref="Y21:Y26">+W21/X21</f>
        <v>#DIV/0!</v>
      </c>
      <c r="Z21" s="138"/>
      <c r="AA21" s="139"/>
      <c r="AB21" s="140"/>
    </row>
    <row r="22" spans="2:28" ht="12.75">
      <c r="B22" s="141"/>
      <c r="C22" s="142"/>
      <c r="D22" s="142"/>
      <c r="E22" s="142"/>
      <c r="F22" s="126"/>
      <c r="G22" s="126"/>
      <c r="H22" s="127"/>
      <c r="I22" s="128"/>
      <c r="J22" s="128"/>
      <c r="K22" s="128"/>
      <c r="L22" s="129"/>
      <c r="M22" s="129"/>
      <c r="N22" s="130"/>
      <c r="O22" s="129"/>
      <c r="P22" s="129"/>
      <c r="Q22" s="132"/>
      <c r="R22" s="132"/>
      <c r="S22" s="133"/>
      <c r="T22" s="134">
        <f t="shared" si="3"/>
        <v>0</v>
      </c>
      <c r="U22" s="135"/>
      <c r="V22" s="132"/>
      <c r="W22" s="132">
        <f t="shared" si="4"/>
        <v>0</v>
      </c>
      <c r="X22" s="136"/>
      <c r="Y22" s="137" t="e">
        <f t="shared" si="5"/>
        <v>#DIV/0!</v>
      </c>
      <c r="Z22" s="138"/>
      <c r="AA22" s="139"/>
      <c r="AB22" s="140"/>
    </row>
    <row r="23" spans="2:28" ht="12.75">
      <c r="B23" s="141"/>
      <c r="C23" s="142"/>
      <c r="D23" s="142"/>
      <c r="E23" s="142"/>
      <c r="F23" s="126"/>
      <c r="G23" s="126"/>
      <c r="H23" s="127"/>
      <c r="I23" s="128"/>
      <c r="J23" s="128"/>
      <c r="K23" s="128"/>
      <c r="L23" s="129"/>
      <c r="M23" s="129"/>
      <c r="N23" s="130"/>
      <c r="O23" s="129"/>
      <c r="P23" s="129"/>
      <c r="Q23" s="132"/>
      <c r="R23" s="132"/>
      <c r="S23" s="133"/>
      <c r="T23" s="134">
        <f t="shared" si="3"/>
        <v>0</v>
      </c>
      <c r="U23" s="135"/>
      <c r="V23" s="132"/>
      <c r="W23" s="132">
        <f t="shared" si="4"/>
        <v>0</v>
      </c>
      <c r="X23" s="136"/>
      <c r="Y23" s="137" t="e">
        <f t="shared" si="5"/>
        <v>#DIV/0!</v>
      </c>
      <c r="Z23" s="138"/>
      <c r="AA23" s="139"/>
      <c r="AB23" s="140"/>
    </row>
    <row r="24" spans="2:28" ht="12.75">
      <c r="B24" s="141"/>
      <c r="C24" s="142"/>
      <c r="D24" s="142"/>
      <c r="E24" s="142"/>
      <c r="F24" s="126"/>
      <c r="G24" s="126"/>
      <c r="H24" s="127"/>
      <c r="I24" s="128"/>
      <c r="J24" s="128"/>
      <c r="K24" s="128"/>
      <c r="L24" s="129"/>
      <c r="M24" s="129"/>
      <c r="N24" s="130"/>
      <c r="O24" s="129"/>
      <c r="P24" s="129"/>
      <c r="Q24" s="132"/>
      <c r="R24" s="132"/>
      <c r="S24" s="133"/>
      <c r="T24" s="134">
        <f t="shared" si="3"/>
        <v>0</v>
      </c>
      <c r="U24" s="135"/>
      <c r="V24" s="132"/>
      <c r="W24" s="132">
        <f t="shared" si="4"/>
        <v>0</v>
      </c>
      <c r="X24" s="136"/>
      <c r="Y24" s="137" t="e">
        <f t="shared" si="5"/>
        <v>#DIV/0!</v>
      </c>
      <c r="Z24" s="138"/>
      <c r="AA24" s="139"/>
      <c r="AB24" s="140"/>
    </row>
    <row r="25" spans="2:28" ht="12.75">
      <c r="B25" s="141"/>
      <c r="C25" s="142"/>
      <c r="D25" s="142"/>
      <c r="E25" s="142"/>
      <c r="F25" s="126"/>
      <c r="G25" s="126"/>
      <c r="H25" s="127"/>
      <c r="I25" s="128"/>
      <c r="J25" s="128"/>
      <c r="K25" s="128"/>
      <c r="L25" s="129"/>
      <c r="M25" s="129"/>
      <c r="N25" s="130"/>
      <c r="O25" s="129"/>
      <c r="P25" s="129"/>
      <c r="Q25" s="132"/>
      <c r="R25" s="132"/>
      <c r="S25" s="133"/>
      <c r="T25" s="134">
        <f t="shared" si="3"/>
        <v>0</v>
      </c>
      <c r="U25" s="135"/>
      <c r="V25" s="132"/>
      <c r="W25" s="132">
        <f t="shared" si="4"/>
        <v>0</v>
      </c>
      <c r="X25" s="136"/>
      <c r="Y25" s="137" t="e">
        <f t="shared" si="5"/>
        <v>#DIV/0!</v>
      </c>
      <c r="Z25" s="138"/>
      <c r="AA25" s="139"/>
      <c r="AB25" s="140"/>
    </row>
    <row r="26" spans="2:28" ht="12.75">
      <c r="B26" s="141"/>
      <c r="C26" s="142"/>
      <c r="D26" s="142"/>
      <c r="E26" s="142"/>
      <c r="F26" s="126"/>
      <c r="G26" s="126"/>
      <c r="H26" s="127"/>
      <c r="I26" s="128"/>
      <c r="J26" s="128"/>
      <c r="K26" s="128"/>
      <c r="L26" s="129"/>
      <c r="M26" s="129"/>
      <c r="N26" s="130"/>
      <c r="O26" s="129"/>
      <c r="P26" s="129"/>
      <c r="Q26" s="132"/>
      <c r="R26" s="132"/>
      <c r="S26" s="133"/>
      <c r="T26" s="134">
        <f t="shared" si="3"/>
        <v>0</v>
      </c>
      <c r="U26" s="135"/>
      <c r="V26" s="132"/>
      <c r="W26" s="132">
        <f t="shared" si="4"/>
        <v>0</v>
      </c>
      <c r="X26" s="136"/>
      <c r="Y26" s="137" t="e">
        <f t="shared" si="5"/>
        <v>#DIV/0!</v>
      </c>
      <c r="Z26" s="138"/>
      <c r="AA26" s="139"/>
      <c r="AB26" s="140"/>
    </row>
    <row r="27" spans="2:28" ht="12.75" customHeight="1">
      <c r="B27" s="219" t="s">
        <v>434</v>
      </c>
      <c r="C27" s="220"/>
      <c r="D27" s="220"/>
      <c r="E27" s="221"/>
      <c r="F27" s="128"/>
      <c r="G27" s="128"/>
      <c r="H27" s="143"/>
      <c r="I27" s="172">
        <f>SUM(I19:I26)</f>
        <v>0</v>
      </c>
      <c r="J27" s="128"/>
      <c r="K27" s="128"/>
      <c r="L27" s="129"/>
      <c r="M27" s="129"/>
      <c r="N27" s="130"/>
      <c r="O27" s="129"/>
      <c r="P27" s="129"/>
      <c r="Q27" s="132">
        <f>SUM(Q20:Q26)</f>
        <v>0</v>
      </c>
      <c r="R27" s="132">
        <f aca="true" t="shared" si="6" ref="R27:Z27">SUM(R20:R26)</f>
        <v>0</v>
      </c>
      <c r="S27" s="133">
        <f t="shared" si="6"/>
        <v>0</v>
      </c>
      <c r="T27" s="144">
        <f t="shared" si="6"/>
        <v>0</v>
      </c>
      <c r="U27" s="135"/>
      <c r="V27" s="132"/>
      <c r="W27" s="145">
        <f t="shared" si="4"/>
        <v>0</v>
      </c>
      <c r="X27" s="128"/>
      <c r="Y27" s="146" t="e">
        <f t="shared" si="6"/>
        <v>#DIV/0!</v>
      </c>
      <c r="Z27" s="131">
        <f t="shared" si="6"/>
        <v>0</v>
      </c>
      <c r="AA27" s="139"/>
      <c r="AB27" s="130"/>
    </row>
    <row r="28" spans="2:28" ht="12.75">
      <c r="B28" s="70"/>
      <c r="C28" s="71"/>
      <c r="D28" s="71"/>
      <c r="E28" s="72"/>
      <c r="F28" s="73"/>
      <c r="G28" s="73"/>
      <c r="H28" s="74"/>
      <c r="I28" s="73"/>
      <c r="J28" s="73"/>
      <c r="K28" s="73"/>
      <c r="L28" s="75"/>
      <c r="M28" s="75"/>
      <c r="N28" s="76"/>
      <c r="O28" s="75"/>
      <c r="P28" s="75"/>
      <c r="Q28" s="78"/>
      <c r="R28" s="78"/>
      <c r="S28" s="79"/>
      <c r="T28" s="88"/>
      <c r="U28" s="90"/>
      <c r="V28" s="78"/>
      <c r="W28" s="67"/>
      <c r="X28" s="73"/>
      <c r="Y28" s="63"/>
      <c r="Z28" s="77"/>
      <c r="AA28" s="80"/>
      <c r="AB28" s="76"/>
    </row>
    <row r="29" spans="2:28" ht="12.75" customHeight="1">
      <c r="B29" s="211" t="s">
        <v>436</v>
      </c>
      <c r="C29" s="212"/>
      <c r="D29" s="212"/>
      <c r="E29" s="213"/>
      <c r="F29" s="100"/>
      <c r="G29" s="100"/>
      <c r="H29" s="101"/>
      <c r="I29" s="102"/>
      <c r="J29" s="102"/>
      <c r="K29" s="102"/>
      <c r="L29" s="103"/>
      <c r="M29" s="103"/>
      <c r="N29" s="182"/>
      <c r="O29" s="103"/>
      <c r="P29" s="103"/>
      <c r="Q29" s="105"/>
      <c r="R29" s="105"/>
      <c r="S29" s="106"/>
      <c r="T29" s="107"/>
      <c r="U29" s="108"/>
      <c r="V29" s="105"/>
      <c r="W29" s="105"/>
      <c r="X29" s="109"/>
      <c r="Y29" s="110"/>
      <c r="Z29" s="111"/>
      <c r="AA29" s="112"/>
      <c r="AB29" s="113"/>
    </row>
    <row r="30" spans="2:28" ht="12.75">
      <c r="B30" s="114"/>
      <c r="C30" s="115"/>
      <c r="D30" s="116"/>
      <c r="E30" s="115"/>
      <c r="F30" s="100"/>
      <c r="G30" s="100"/>
      <c r="H30" s="101"/>
      <c r="I30" s="102"/>
      <c r="J30" s="102"/>
      <c r="K30" s="102"/>
      <c r="L30" s="103"/>
      <c r="M30" s="103"/>
      <c r="N30" s="182"/>
      <c r="O30" s="103"/>
      <c r="P30" s="103"/>
      <c r="Q30" s="105"/>
      <c r="R30" s="105"/>
      <c r="S30" s="106"/>
      <c r="T30" s="107">
        <f>SUM(Q30:S30)</f>
        <v>0</v>
      </c>
      <c r="U30" s="108"/>
      <c r="V30" s="105"/>
      <c r="W30" s="117">
        <f>+U30-V30</f>
        <v>0</v>
      </c>
      <c r="X30" s="110"/>
      <c r="Y30" s="110" t="e">
        <f>+W30/X30</f>
        <v>#DIV/0!</v>
      </c>
      <c r="Z30" s="111"/>
      <c r="AA30" s="112"/>
      <c r="AB30" s="113"/>
    </row>
    <row r="31" spans="2:28" ht="12.75">
      <c r="B31" s="114"/>
      <c r="C31" s="115"/>
      <c r="D31" s="116"/>
      <c r="E31" s="115"/>
      <c r="F31" s="100"/>
      <c r="G31" s="100"/>
      <c r="H31" s="101"/>
      <c r="I31" s="102"/>
      <c r="J31" s="102"/>
      <c r="K31" s="102"/>
      <c r="L31" s="103"/>
      <c r="M31" s="103"/>
      <c r="N31" s="182"/>
      <c r="O31" s="103"/>
      <c r="P31" s="103"/>
      <c r="Q31" s="105"/>
      <c r="R31" s="105"/>
      <c r="S31" s="106"/>
      <c r="T31" s="107">
        <f>SUM(Q31:S31)</f>
        <v>0</v>
      </c>
      <c r="U31" s="108"/>
      <c r="V31" s="105"/>
      <c r="W31" s="117">
        <f>+U31-V31</f>
        <v>0</v>
      </c>
      <c r="X31" s="110"/>
      <c r="Y31" s="110" t="e">
        <f>+W31/X31</f>
        <v>#DIV/0!</v>
      </c>
      <c r="Z31" s="111"/>
      <c r="AA31" s="112"/>
      <c r="AB31" s="113"/>
    </row>
    <row r="32" spans="2:28" ht="12.75">
      <c r="B32" s="114"/>
      <c r="C32" s="115"/>
      <c r="D32" s="116"/>
      <c r="E32" s="115"/>
      <c r="F32" s="100"/>
      <c r="G32" s="100"/>
      <c r="H32" s="101"/>
      <c r="I32" s="102"/>
      <c r="J32" s="102"/>
      <c r="K32" s="102"/>
      <c r="L32" s="103"/>
      <c r="M32" s="103"/>
      <c r="N32" s="182"/>
      <c r="O32" s="103"/>
      <c r="P32" s="103"/>
      <c r="Q32" s="105"/>
      <c r="R32" s="105"/>
      <c r="S32" s="106"/>
      <c r="T32" s="107">
        <f>SUM(Q32:S32)</f>
        <v>0</v>
      </c>
      <c r="U32" s="108"/>
      <c r="V32" s="105"/>
      <c r="W32" s="117">
        <f>+U32-V32</f>
        <v>0</v>
      </c>
      <c r="X32" s="110"/>
      <c r="Y32" s="110" t="e">
        <f>+W32/X32</f>
        <v>#DIV/0!</v>
      </c>
      <c r="Z32" s="111"/>
      <c r="AA32" s="112"/>
      <c r="AB32" s="113"/>
    </row>
    <row r="33" spans="2:28" ht="12.75">
      <c r="B33" s="114"/>
      <c r="C33" s="115"/>
      <c r="D33" s="115"/>
      <c r="E33" s="115"/>
      <c r="F33" s="102"/>
      <c r="G33" s="102"/>
      <c r="H33" s="102"/>
      <c r="I33" s="102"/>
      <c r="J33" s="118"/>
      <c r="K33" s="102"/>
      <c r="L33" s="103"/>
      <c r="M33" s="103"/>
      <c r="N33" s="183"/>
      <c r="O33" s="103"/>
      <c r="P33" s="103"/>
      <c r="Q33" s="105"/>
      <c r="R33" s="104"/>
      <c r="S33" s="104"/>
      <c r="T33" s="107">
        <f>SUM(Q33:S33)</f>
        <v>0</v>
      </c>
      <c r="U33" s="119"/>
      <c r="V33" s="179"/>
      <c r="W33" s="117">
        <f>+U33-V33</f>
        <v>0</v>
      </c>
      <c r="X33" s="120"/>
      <c r="Y33" s="110" t="e">
        <f>+W33/X33</f>
        <v>#DIV/0!</v>
      </c>
      <c r="Z33" s="121"/>
      <c r="AA33" s="115"/>
      <c r="AB33" s="122"/>
    </row>
    <row r="34" spans="2:28" ht="14.25" customHeight="1">
      <c r="B34" s="211" t="s">
        <v>437</v>
      </c>
      <c r="C34" s="212"/>
      <c r="D34" s="212"/>
      <c r="E34" s="213"/>
      <c r="F34" s="102"/>
      <c r="G34" s="102"/>
      <c r="H34" s="102"/>
      <c r="I34" s="115">
        <f>SUM(I26:I33)</f>
        <v>0</v>
      </c>
      <c r="J34" s="118"/>
      <c r="K34" s="102"/>
      <c r="L34" s="103"/>
      <c r="M34" s="103"/>
      <c r="N34" s="183"/>
      <c r="O34" s="103"/>
      <c r="P34" s="103"/>
      <c r="Q34" s="105">
        <f>SUM(Q30:Q33)</f>
        <v>0</v>
      </c>
      <c r="R34" s="104">
        <f>SUM(R26:R33)</f>
        <v>0</v>
      </c>
      <c r="S34" s="104">
        <f>SUM(S26:S33)</f>
        <v>0</v>
      </c>
      <c r="T34" s="123">
        <f>SUM(T26:T33)</f>
        <v>0</v>
      </c>
      <c r="U34" s="119"/>
      <c r="V34" s="179"/>
      <c r="W34" s="124">
        <f>+U34-V34</f>
        <v>0</v>
      </c>
      <c r="X34" s="120"/>
      <c r="Y34" s="125" t="e">
        <f>SUM(Y26:Y33)</f>
        <v>#DIV/0!</v>
      </c>
      <c r="Z34" s="121">
        <f>SUM(Z26:Z33)</f>
        <v>0</v>
      </c>
      <c r="AA34" s="115"/>
      <c r="AB34" s="122"/>
    </row>
    <row r="35" spans="2:27" ht="12.75">
      <c r="B35" s="28"/>
      <c r="D35" s="17"/>
      <c r="E35" s="28"/>
      <c r="F35" s="28"/>
      <c r="G35" s="37"/>
      <c r="H35" s="38"/>
      <c r="I35" s="38"/>
      <c r="J35" s="33"/>
      <c r="K35" s="38"/>
      <c r="L35" s="41"/>
      <c r="M35" s="41"/>
      <c r="N35" s="184"/>
      <c r="O35" s="41"/>
      <c r="P35" s="41"/>
      <c r="Q35" s="38"/>
      <c r="R35" s="18"/>
      <c r="S35" s="18"/>
      <c r="T35" s="18"/>
      <c r="U35" s="13"/>
      <c r="V35" s="13"/>
      <c r="W35" s="13"/>
      <c r="X35" s="13"/>
      <c r="Y35" s="13"/>
      <c r="AA35" s="28"/>
    </row>
    <row r="36" spans="2:27" ht="12.75">
      <c r="B36" s="13"/>
      <c r="D36" s="19"/>
      <c r="E36" s="20"/>
      <c r="F36" s="20"/>
      <c r="G36" s="39"/>
      <c r="H36" s="32"/>
      <c r="I36" s="32"/>
      <c r="J36" s="34"/>
      <c r="K36" s="32"/>
      <c r="L36" s="32"/>
      <c r="M36" s="32"/>
      <c r="N36" s="185"/>
      <c r="O36" s="193"/>
      <c r="P36" s="32"/>
      <c r="Q36" s="32"/>
      <c r="R36" s="21"/>
      <c r="S36" s="21"/>
      <c r="T36" s="21"/>
      <c r="U36" s="20"/>
      <c r="V36" s="20"/>
      <c r="W36" s="20"/>
      <c r="X36" s="20"/>
      <c r="Y36" s="20"/>
      <c r="AA36" s="13"/>
    </row>
    <row r="37" spans="2:28" ht="12.75" customHeight="1">
      <c r="B37" s="214" t="s">
        <v>438</v>
      </c>
      <c r="C37" s="215"/>
      <c r="D37" s="215"/>
      <c r="E37" s="215"/>
      <c r="F37" s="81"/>
      <c r="G37" s="82"/>
      <c r="H37" s="83"/>
      <c r="I37" s="85">
        <f>+I18+I27+I34</f>
        <v>0</v>
      </c>
      <c r="J37" s="84"/>
      <c r="K37" s="83"/>
      <c r="L37" s="83"/>
      <c r="M37" s="83"/>
      <c r="N37" s="186"/>
      <c r="O37" s="83"/>
      <c r="P37" s="83"/>
      <c r="Q37" s="85">
        <f>+Q18+Q27+Q34</f>
        <v>0</v>
      </c>
      <c r="R37" s="85">
        <f>+R18+R27+R34</f>
        <v>0</v>
      </c>
      <c r="S37" s="85">
        <f>+S18+S27+S34</f>
        <v>0</v>
      </c>
      <c r="T37" s="85">
        <f>+T18+T27+T34</f>
        <v>0</v>
      </c>
      <c r="U37" s="81"/>
      <c r="V37" s="81"/>
      <c r="W37" s="85">
        <f>+W18+W27+W34</f>
        <v>0</v>
      </c>
      <c r="X37" s="81"/>
      <c r="Y37" s="85" t="e">
        <f>+Y18+Y27+Y34</f>
        <v>#DIV/0!</v>
      </c>
      <c r="Z37" s="85">
        <f>+Z18+Z27+Z34</f>
        <v>0</v>
      </c>
      <c r="AA37" s="81"/>
      <c r="AB37" s="86"/>
    </row>
    <row r="38" spans="2:25" ht="12.75">
      <c r="B38" s="13"/>
      <c r="E38" s="13"/>
      <c r="F38" s="13"/>
      <c r="G38" s="39"/>
      <c r="H38" s="31"/>
      <c r="I38" s="31"/>
      <c r="J38" s="31"/>
      <c r="K38" s="31"/>
      <c r="L38" s="31"/>
      <c r="M38" s="31"/>
      <c r="N38" s="185"/>
      <c r="O38" s="31"/>
      <c r="P38" s="31"/>
      <c r="Q38" s="31"/>
      <c r="R38" s="13"/>
      <c r="S38" s="13"/>
      <c r="T38" s="13"/>
      <c r="U38" s="13"/>
      <c r="V38" s="13"/>
      <c r="W38" s="13"/>
      <c r="X38" s="13"/>
      <c r="Y38" s="13"/>
    </row>
    <row r="39" spans="2:25" ht="12.75">
      <c r="B39" s="13"/>
      <c r="E39" s="13"/>
      <c r="F39" s="13"/>
      <c r="G39" s="39"/>
      <c r="H39" s="31"/>
      <c r="I39" s="31"/>
      <c r="J39" s="31"/>
      <c r="K39" s="31"/>
      <c r="L39" s="31"/>
      <c r="M39" s="31"/>
      <c r="N39" s="185"/>
      <c r="O39" s="31"/>
      <c r="P39" s="31"/>
      <c r="Q39" s="31"/>
      <c r="R39" s="13"/>
      <c r="S39" s="13"/>
      <c r="T39" s="13"/>
      <c r="U39" s="13"/>
      <c r="V39" s="13"/>
      <c r="W39" s="13"/>
      <c r="X39" s="13"/>
      <c r="Y39" s="13"/>
    </row>
    <row r="40" spans="2:25" ht="30" customHeight="1">
      <c r="B40" s="214" t="s">
        <v>439</v>
      </c>
      <c r="C40" s="215"/>
      <c r="D40" s="87"/>
      <c r="E40" s="13"/>
      <c r="F40" s="13"/>
      <c r="G40" s="39"/>
      <c r="H40" s="31"/>
      <c r="I40" s="31"/>
      <c r="J40" s="31"/>
      <c r="K40" s="31"/>
      <c r="L40" s="31"/>
      <c r="M40" s="31"/>
      <c r="N40" s="185"/>
      <c r="O40" s="31"/>
      <c r="P40" s="31"/>
      <c r="Q40" s="31"/>
      <c r="R40" s="13"/>
      <c r="S40" s="13"/>
      <c r="T40" s="13"/>
      <c r="U40" s="13"/>
      <c r="V40" s="13"/>
      <c r="W40" s="13"/>
      <c r="X40" s="13"/>
      <c r="Y40" s="13"/>
    </row>
    <row r="41" spans="2:25" ht="12.75">
      <c r="B41" s="13"/>
      <c r="E41" s="13"/>
      <c r="F41" s="13"/>
      <c r="G41" s="39"/>
      <c r="H41" s="31"/>
      <c r="I41" s="31"/>
      <c r="J41" s="31"/>
      <c r="K41" s="31"/>
      <c r="L41" s="31"/>
      <c r="M41" s="31"/>
      <c r="N41" s="185"/>
      <c r="O41" s="31"/>
      <c r="P41" s="31"/>
      <c r="Q41" s="31"/>
      <c r="R41" s="13"/>
      <c r="S41" s="13"/>
      <c r="T41" s="13"/>
      <c r="U41" s="13"/>
      <c r="V41" s="13"/>
      <c r="W41" s="13"/>
      <c r="X41" s="13"/>
      <c r="Y41" s="13"/>
    </row>
    <row r="42" spans="2:25" ht="12.75" customHeight="1">
      <c r="B42" s="210" t="s">
        <v>440</v>
      </c>
      <c r="C42" s="210"/>
      <c r="D42" s="210"/>
      <c r="E42" s="210"/>
      <c r="F42" s="13"/>
      <c r="G42" s="13"/>
      <c r="H42" s="13"/>
      <c r="I42" s="13"/>
      <c r="J42" s="13"/>
      <c r="K42" s="13"/>
      <c r="L42" s="13"/>
      <c r="M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4:25" ht="12.75">
      <c r="D43" s="13"/>
      <c r="E43" s="13"/>
      <c r="F43" s="13"/>
      <c r="G43" s="13"/>
      <c r="H43" s="13"/>
      <c r="I43" s="13"/>
      <c r="J43" s="13"/>
      <c r="K43" s="13"/>
      <c r="L43" s="13"/>
      <c r="M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4:25" ht="12.75">
      <c r="D44" s="13"/>
      <c r="E44" s="13"/>
      <c r="F44" s="13"/>
      <c r="G44" s="13"/>
      <c r="H44" s="13"/>
      <c r="I44" s="13"/>
      <c r="J44" s="13"/>
      <c r="K44" s="13"/>
      <c r="L44" s="13"/>
      <c r="M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4:25" ht="12.75">
      <c r="D45" s="13"/>
      <c r="E45" s="13"/>
      <c r="F45" s="13"/>
      <c r="G45" s="13"/>
      <c r="H45" s="13"/>
      <c r="I45" s="13"/>
      <c r="J45" s="13"/>
      <c r="K45" s="13"/>
      <c r="L45" s="13"/>
      <c r="M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4:25" ht="12.75">
      <c r="D46" s="13"/>
      <c r="E46" s="13"/>
      <c r="F46" s="13"/>
      <c r="G46" s="13"/>
      <c r="H46" s="13"/>
      <c r="I46" s="13"/>
      <c r="J46" s="13"/>
      <c r="K46" s="13"/>
      <c r="L46" s="13"/>
      <c r="M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4:25" ht="12.75">
      <c r="D47" s="13"/>
      <c r="E47" s="13"/>
      <c r="F47" s="13"/>
      <c r="G47" s="13"/>
      <c r="H47" s="13"/>
      <c r="I47" s="13"/>
      <c r="J47" s="13"/>
      <c r="K47" s="13"/>
      <c r="L47" s="13"/>
      <c r="M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4:25" ht="12.75">
      <c r="D48" s="13"/>
      <c r="E48" s="13"/>
      <c r="F48" s="13"/>
      <c r="G48" s="13"/>
      <c r="H48" s="13"/>
      <c r="I48" s="13"/>
      <c r="J48" s="13"/>
      <c r="K48" s="13"/>
      <c r="L48" s="13"/>
      <c r="M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4:25" ht="12.75">
      <c r="D49" s="13"/>
      <c r="E49" s="13"/>
      <c r="F49" s="13"/>
      <c r="G49" s="13"/>
      <c r="H49" s="13"/>
      <c r="I49" s="13"/>
      <c r="J49" s="13"/>
      <c r="K49" s="13"/>
      <c r="L49" s="13"/>
      <c r="M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4:25" ht="12.75">
      <c r="D50" s="13"/>
      <c r="E50" s="13"/>
      <c r="F50" s="13"/>
      <c r="G50" s="13"/>
      <c r="H50" s="13"/>
      <c r="I50" s="13"/>
      <c r="J50" s="13"/>
      <c r="K50" s="13"/>
      <c r="L50" s="13"/>
      <c r="M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4:25" ht="12.75">
      <c r="D51" s="13"/>
      <c r="E51" s="13"/>
      <c r="F51" s="13"/>
      <c r="G51" s="13"/>
      <c r="H51" s="13"/>
      <c r="I51" s="13"/>
      <c r="J51" s="13"/>
      <c r="K51" s="13"/>
      <c r="L51" s="13"/>
      <c r="M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4:25" ht="12.75">
      <c r="D52" s="13"/>
      <c r="E52" s="13"/>
      <c r="F52" s="13"/>
      <c r="G52" s="13"/>
      <c r="H52" s="13"/>
      <c r="I52" s="13"/>
      <c r="J52" s="13"/>
      <c r="K52" s="13"/>
      <c r="L52" s="13"/>
      <c r="M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4:25" ht="12.75">
      <c r="D53" s="13"/>
      <c r="E53" s="13"/>
      <c r="F53" s="13"/>
      <c r="G53" s="13"/>
      <c r="H53" s="13"/>
      <c r="I53" s="13"/>
      <c r="J53" s="13"/>
      <c r="K53" s="13"/>
      <c r="L53" s="13"/>
      <c r="M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4:25" ht="12.75">
      <c r="D54" s="13"/>
      <c r="E54" s="13"/>
      <c r="F54" s="13"/>
      <c r="G54" s="13"/>
      <c r="H54" s="13"/>
      <c r="I54" s="13"/>
      <c r="J54" s="13"/>
      <c r="K54" s="13"/>
      <c r="L54" s="13"/>
      <c r="M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4:25" ht="12.75">
      <c r="D55" s="13"/>
      <c r="E55" s="13"/>
      <c r="F55" s="13"/>
      <c r="G55" s="13"/>
      <c r="H55" s="13"/>
      <c r="I55" s="13"/>
      <c r="J55" s="13"/>
      <c r="K55" s="13"/>
      <c r="L55" s="13"/>
      <c r="M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4:25" ht="12.75">
      <c r="D56" s="22"/>
      <c r="E56" s="13"/>
      <c r="F56" s="13"/>
      <c r="G56" s="13"/>
      <c r="H56" s="13"/>
      <c r="I56" s="13"/>
      <c r="J56" s="13"/>
      <c r="K56" s="13"/>
      <c r="L56" s="13"/>
      <c r="M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4:25" ht="12.75">
      <c r="D57" s="13"/>
      <c r="E57" s="13"/>
      <c r="F57" s="13"/>
      <c r="G57" s="13"/>
      <c r="H57" s="13"/>
      <c r="I57" s="13"/>
      <c r="J57" s="13"/>
      <c r="K57" s="13"/>
      <c r="L57" s="13"/>
      <c r="M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334" ht="13.5" thickBot="1"/>
    <row r="335" spans="3:18" ht="40.5" thickBot="1" thickTop="1">
      <c r="C335" s="40" t="s">
        <v>353</v>
      </c>
      <c r="E335" s="3" t="s">
        <v>470</v>
      </c>
      <c r="F335" s="25" t="s">
        <v>473</v>
      </c>
      <c r="H335" s="29" t="s">
        <v>479</v>
      </c>
      <c r="R335" s="36" t="s">
        <v>487</v>
      </c>
    </row>
    <row r="336" spans="3:18" ht="126.75" thickBot="1">
      <c r="C336" s="40" t="s">
        <v>354</v>
      </c>
      <c r="E336" s="3" t="s">
        <v>471</v>
      </c>
      <c r="F336" s="26" t="s">
        <v>474</v>
      </c>
      <c r="H336" s="29" t="s">
        <v>480</v>
      </c>
      <c r="R336" s="36" t="s">
        <v>488</v>
      </c>
    </row>
    <row r="337" spans="3:18" ht="48" thickBot="1">
      <c r="C337" s="40" t="s">
        <v>356</v>
      </c>
      <c r="F337" s="26" t="s">
        <v>475</v>
      </c>
      <c r="H337" s="29" t="s">
        <v>481</v>
      </c>
      <c r="R337" s="36" t="s">
        <v>489</v>
      </c>
    </row>
    <row r="338" spans="3:18" ht="52.5" thickBot="1">
      <c r="C338" s="40" t="s">
        <v>357</v>
      </c>
      <c r="F338" s="26" t="s">
        <v>476</v>
      </c>
      <c r="H338" s="29" t="s">
        <v>482</v>
      </c>
      <c r="R338" s="36" t="s">
        <v>490</v>
      </c>
    </row>
    <row r="339" spans="3:18" ht="52.5" thickBot="1" thickTop="1">
      <c r="C339" s="40" t="s">
        <v>358</v>
      </c>
      <c r="F339" s="25" t="s">
        <v>319</v>
      </c>
      <c r="R339" s="36" t="s">
        <v>491</v>
      </c>
    </row>
    <row r="340" spans="3:18" ht="102.75" thickBot="1">
      <c r="C340" s="40" t="s">
        <v>359</v>
      </c>
      <c r="F340" s="26" t="s">
        <v>477</v>
      </c>
      <c r="R340" s="36" t="s">
        <v>492</v>
      </c>
    </row>
    <row r="341" spans="3:18" ht="115.5" thickBot="1">
      <c r="C341" s="40" t="s">
        <v>360</v>
      </c>
      <c r="F341" s="26" t="s">
        <v>241</v>
      </c>
      <c r="R341" s="36" t="s">
        <v>493</v>
      </c>
    </row>
    <row r="342" spans="3:18" ht="90" thickBot="1">
      <c r="C342" s="40" t="s">
        <v>361</v>
      </c>
      <c r="F342" s="27" t="s">
        <v>478</v>
      </c>
      <c r="R342" s="36" t="s">
        <v>494</v>
      </c>
    </row>
    <row r="343" spans="3:18" ht="127.5">
      <c r="C343" s="40" t="s">
        <v>362</v>
      </c>
      <c r="F343" s="3" t="s">
        <v>320</v>
      </c>
      <c r="R343" s="36" t="s">
        <v>495</v>
      </c>
    </row>
    <row r="344" spans="3:18" ht="102">
      <c r="C344" s="40" t="s">
        <v>363</v>
      </c>
      <c r="F344" s="3" t="s">
        <v>242</v>
      </c>
      <c r="R344" s="36" t="s">
        <v>496</v>
      </c>
    </row>
    <row r="345" spans="3:18" ht="89.25">
      <c r="C345" s="40" t="s">
        <v>364</v>
      </c>
      <c r="F345" s="3" t="s">
        <v>243</v>
      </c>
      <c r="R345" s="36" t="s">
        <v>497</v>
      </c>
    </row>
    <row r="346" spans="3:18" ht="63.75">
      <c r="C346" s="40" t="s">
        <v>365</v>
      </c>
      <c r="R346" s="36" t="s">
        <v>498</v>
      </c>
    </row>
    <row r="347" spans="3:18" ht="38.25">
      <c r="C347" s="40" t="s">
        <v>366</v>
      </c>
      <c r="R347" s="36" t="s">
        <v>499</v>
      </c>
    </row>
    <row r="348" spans="3:18" ht="63.75">
      <c r="C348" s="40" t="s">
        <v>367</v>
      </c>
      <c r="R348" s="36" t="s">
        <v>500</v>
      </c>
    </row>
    <row r="349" spans="3:41" ht="78.75">
      <c r="C349" s="40" t="s">
        <v>368</v>
      </c>
      <c r="R349" s="36" t="s">
        <v>501</v>
      </c>
      <c r="AO349" s="30" t="s">
        <v>483</v>
      </c>
    </row>
    <row r="350" spans="3:41" ht="78.75">
      <c r="C350" s="40" t="s">
        <v>369</v>
      </c>
      <c r="R350" s="36" t="s">
        <v>502</v>
      </c>
      <c r="AO350" s="30" t="s">
        <v>484</v>
      </c>
    </row>
    <row r="351" spans="3:41" ht="63">
      <c r="C351" s="40" t="s">
        <v>370</v>
      </c>
      <c r="R351" s="36" t="s">
        <v>503</v>
      </c>
      <c r="AO351" s="30" t="s">
        <v>485</v>
      </c>
    </row>
    <row r="352" spans="3:41" ht="90">
      <c r="C352" s="40" t="s">
        <v>371</v>
      </c>
      <c r="R352" s="36" t="s">
        <v>504</v>
      </c>
      <c r="AO352" s="29" t="s">
        <v>486</v>
      </c>
    </row>
    <row r="353" spans="3:18" ht="63.75">
      <c r="C353" s="40" t="s">
        <v>372</v>
      </c>
      <c r="R353" s="36" t="s">
        <v>505</v>
      </c>
    </row>
    <row r="354" spans="3:18" ht="63.75">
      <c r="C354" s="40" t="s">
        <v>373</v>
      </c>
      <c r="R354" s="36" t="s">
        <v>506</v>
      </c>
    </row>
    <row r="355" spans="3:18" ht="89.25">
      <c r="C355" s="40" t="s">
        <v>374</v>
      </c>
      <c r="R355" s="36" t="s">
        <v>507</v>
      </c>
    </row>
    <row r="356" spans="3:18" ht="76.5">
      <c r="C356" s="40" t="s">
        <v>375</v>
      </c>
      <c r="R356" s="36" t="s">
        <v>508</v>
      </c>
    </row>
    <row r="357" spans="3:18" ht="114.75">
      <c r="C357" s="40" t="s">
        <v>376</v>
      </c>
      <c r="R357" s="36" t="s">
        <v>509</v>
      </c>
    </row>
    <row r="358" spans="3:18" ht="76.5">
      <c r="C358" s="40" t="s">
        <v>377</v>
      </c>
      <c r="R358" s="36" t="s">
        <v>510</v>
      </c>
    </row>
    <row r="359" spans="3:18" ht="38.25">
      <c r="C359" s="40" t="s">
        <v>378</v>
      </c>
      <c r="R359" s="36" t="s">
        <v>511</v>
      </c>
    </row>
    <row r="360" spans="3:18" ht="89.25">
      <c r="C360" s="40" t="s">
        <v>379</v>
      </c>
      <c r="R360" s="36" t="s">
        <v>512</v>
      </c>
    </row>
    <row r="361" spans="3:18" ht="89.25">
      <c r="C361" s="40" t="s">
        <v>380</v>
      </c>
      <c r="R361" s="36" t="s">
        <v>513</v>
      </c>
    </row>
    <row r="362" spans="3:18" ht="63.75">
      <c r="C362" s="40" t="s">
        <v>381</v>
      </c>
      <c r="R362" s="36" t="s">
        <v>514</v>
      </c>
    </row>
    <row r="363" spans="3:18" ht="114.75">
      <c r="C363" s="40" t="s">
        <v>382</v>
      </c>
      <c r="R363" s="36" t="s">
        <v>515</v>
      </c>
    </row>
    <row r="364" spans="3:18" ht="76.5">
      <c r="C364" s="40" t="s">
        <v>383</v>
      </c>
      <c r="R364" s="36" t="s">
        <v>516</v>
      </c>
    </row>
    <row r="365" spans="3:18" ht="114.75">
      <c r="C365" s="40" t="s">
        <v>384</v>
      </c>
      <c r="R365" s="36" t="s">
        <v>517</v>
      </c>
    </row>
    <row r="366" spans="3:18" ht="102">
      <c r="C366" s="40" t="s">
        <v>385</v>
      </c>
      <c r="R366" s="36" t="s">
        <v>518</v>
      </c>
    </row>
    <row r="367" spans="3:18" ht="76.5">
      <c r="C367" s="40" t="s">
        <v>386</v>
      </c>
      <c r="R367" s="36" t="s">
        <v>519</v>
      </c>
    </row>
    <row r="368" spans="3:18" ht="140.25">
      <c r="C368" s="40" t="s">
        <v>387</v>
      </c>
      <c r="R368" s="36" t="s">
        <v>520</v>
      </c>
    </row>
    <row r="369" spans="3:18" ht="114.75">
      <c r="C369" s="40" t="s">
        <v>388</v>
      </c>
      <c r="R369" s="36" t="s">
        <v>521</v>
      </c>
    </row>
    <row r="370" spans="3:18" ht="76.5">
      <c r="C370" s="40" t="s">
        <v>389</v>
      </c>
      <c r="R370" s="36" t="s">
        <v>522</v>
      </c>
    </row>
    <row r="371" spans="3:18" ht="89.25">
      <c r="C371" s="40" t="s">
        <v>390</v>
      </c>
      <c r="R371" s="36" t="s">
        <v>523</v>
      </c>
    </row>
    <row r="372" spans="3:18" ht="63.75">
      <c r="C372" s="40" t="s">
        <v>391</v>
      </c>
      <c r="R372" s="36" t="s">
        <v>524</v>
      </c>
    </row>
    <row r="373" spans="3:18" ht="114.75">
      <c r="C373" s="40" t="s">
        <v>392</v>
      </c>
      <c r="R373" s="36" t="s">
        <v>525</v>
      </c>
    </row>
    <row r="374" spans="3:18" ht="38.25">
      <c r="C374" s="40" t="s">
        <v>393</v>
      </c>
      <c r="R374" s="36" t="s">
        <v>526</v>
      </c>
    </row>
    <row r="375" spans="3:18" ht="63.75">
      <c r="C375" s="40" t="s">
        <v>394</v>
      </c>
      <c r="R375" s="36" t="s">
        <v>527</v>
      </c>
    </row>
    <row r="376" spans="3:18" ht="51">
      <c r="C376" s="40" t="s">
        <v>395</v>
      </c>
      <c r="R376" s="36" t="s">
        <v>528</v>
      </c>
    </row>
    <row r="377" spans="3:18" ht="51">
      <c r="C377" s="40" t="s">
        <v>396</v>
      </c>
      <c r="R377" s="36" t="s">
        <v>529</v>
      </c>
    </row>
    <row r="378" spans="3:18" ht="38.25">
      <c r="C378" s="40" t="s">
        <v>397</v>
      </c>
      <c r="R378" s="36" t="s">
        <v>530</v>
      </c>
    </row>
    <row r="379" spans="3:18" ht="63.75">
      <c r="C379" s="40" t="s">
        <v>398</v>
      </c>
      <c r="R379" s="36" t="s">
        <v>531</v>
      </c>
    </row>
    <row r="380" spans="3:18" ht="38.25">
      <c r="C380" s="40" t="s">
        <v>399</v>
      </c>
      <c r="R380" s="36" t="s">
        <v>532</v>
      </c>
    </row>
    <row r="381" spans="3:18" ht="51">
      <c r="C381" s="40" t="s">
        <v>400</v>
      </c>
      <c r="R381" s="36" t="s">
        <v>533</v>
      </c>
    </row>
    <row r="382" spans="3:18" ht="51">
      <c r="C382" s="40" t="s">
        <v>401</v>
      </c>
      <c r="R382" s="36" t="s">
        <v>534</v>
      </c>
    </row>
    <row r="383" spans="3:18" ht="76.5">
      <c r="C383" s="40" t="s">
        <v>402</v>
      </c>
      <c r="R383" s="36" t="s">
        <v>535</v>
      </c>
    </row>
    <row r="384" spans="3:18" ht="51">
      <c r="C384" s="40" t="s">
        <v>403</v>
      </c>
      <c r="R384" s="36" t="s">
        <v>536</v>
      </c>
    </row>
    <row r="385" spans="3:18" ht="51">
      <c r="C385" s="40" t="s">
        <v>404</v>
      </c>
      <c r="R385" s="36" t="s">
        <v>537</v>
      </c>
    </row>
    <row r="386" spans="3:18" ht="51">
      <c r="C386" s="40" t="s">
        <v>405</v>
      </c>
      <c r="R386" s="36" t="s">
        <v>538</v>
      </c>
    </row>
    <row r="387" spans="3:18" ht="102">
      <c r="C387" s="40" t="s">
        <v>406</v>
      </c>
      <c r="R387" s="36" t="s">
        <v>539</v>
      </c>
    </row>
    <row r="388" spans="3:18" ht="89.25">
      <c r="C388" s="40" t="s">
        <v>407</v>
      </c>
      <c r="R388" s="36" t="s">
        <v>540</v>
      </c>
    </row>
    <row r="389" spans="3:18" ht="127.5">
      <c r="C389" s="40" t="s">
        <v>408</v>
      </c>
      <c r="R389" s="36" t="s">
        <v>541</v>
      </c>
    </row>
    <row r="390" ht="89.25">
      <c r="R390" s="36" t="s">
        <v>542</v>
      </c>
    </row>
    <row r="391" ht="127.5">
      <c r="R391" s="36" t="s">
        <v>543</v>
      </c>
    </row>
    <row r="392" ht="89.25">
      <c r="R392" s="36" t="s">
        <v>544</v>
      </c>
    </row>
    <row r="393" ht="51">
      <c r="R393" s="36" t="s">
        <v>545</v>
      </c>
    </row>
    <row r="394" ht="63.75">
      <c r="R394" s="36" t="s">
        <v>546</v>
      </c>
    </row>
    <row r="395" ht="76.5">
      <c r="R395" s="36" t="s">
        <v>547</v>
      </c>
    </row>
    <row r="396" ht="89.25">
      <c r="R396" s="36" t="s">
        <v>548</v>
      </c>
    </row>
    <row r="397" ht="89.25">
      <c r="R397" s="36" t="s">
        <v>549</v>
      </c>
    </row>
    <row r="398" ht="89.25">
      <c r="R398" s="36" t="s">
        <v>550</v>
      </c>
    </row>
    <row r="399" ht="51">
      <c r="R399" s="36" t="s">
        <v>551</v>
      </c>
    </row>
    <row r="400" ht="63.75">
      <c r="R400" s="36" t="s">
        <v>552</v>
      </c>
    </row>
    <row r="401" ht="89.25">
      <c r="R401" s="36" t="s">
        <v>553</v>
      </c>
    </row>
    <row r="402" ht="63.75">
      <c r="R402" s="36" t="s">
        <v>554</v>
      </c>
    </row>
    <row r="403" ht="63.75">
      <c r="R403" s="36" t="s">
        <v>555</v>
      </c>
    </row>
    <row r="404" ht="51">
      <c r="R404" s="36" t="s">
        <v>556</v>
      </c>
    </row>
    <row r="405" ht="76.5">
      <c r="R405" s="36" t="s">
        <v>557</v>
      </c>
    </row>
    <row r="406" ht="102">
      <c r="R406" s="36" t="s">
        <v>558</v>
      </c>
    </row>
    <row r="407" ht="63.75">
      <c r="R407" s="36" t="s">
        <v>559</v>
      </c>
    </row>
    <row r="408" ht="89.25">
      <c r="R408" s="36" t="s">
        <v>560</v>
      </c>
    </row>
    <row r="409" ht="89.25">
      <c r="R409" s="36" t="s">
        <v>561</v>
      </c>
    </row>
    <row r="410" ht="51">
      <c r="R410" s="36" t="s">
        <v>562</v>
      </c>
    </row>
    <row r="411" ht="63.75">
      <c r="R411" s="36" t="s">
        <v>563</v>
      </c>
    </row>
    <row r="412" ht="114.75">
      <c r="R412" s="36" t="s">
        <v>564</v>
      </c>
    </row>
    <row r="413" ht="114.75">
      <c r="R413" s="36" t="s">
        <v>565</v>
      </c>
    </row>
    <row r="414" ht="127.5">
      <c r="R414" s="36" t="s">
        <v>566</v>
      </c>
    </row>
    <row r="415" ht="89.25">
      <c r="R415" s="36" t="s">
        <v>567</v>
      </c>
    </row>
    <row r="416" ht="76.5">
      <c r="R416" s="36" t="s">
        <v>568</v>
      </c>
    </row>
    <row r="417" ht="89.25">
      <c r="R417" s="36" t="s">
        <v>569</v>
      </c>
    </row>
    <row r="418" ht="63.75">
      <c r="R418" s="36" t="s">
        <v>570</v>
      </c>
    </row>
    <row r="419" ht="89.25">
      <c r="R419" s="36" t="s">
        <v>571</v>
      </c>
    </row>
    <row r="420" ht="63.75">
      <c r="R420" s="36" t="s">
        <v>572</v>
      </c>
    </row>
    <row r="421" ht="63.75">
      <c r="R421" s="36" t="s">
        <v>573</v>
      </c>
    </row>
    <row r="422" ht="89.25">
      <c r="R422" s="36" t="s">
        <v>574</v>
      </c>
    </row>
    <row r="423" ht="63.75">
      <c r="R423" s="36" t="s">
        <v>575</v>
      </c>
    </row>
    <row r="424" ht="63.75">
      <c r="R424" s="36" t="s">
        <v>576</v>
      </c>
    </row>
    <row r="425" ht="76.5">
      <c r="R425" s="36" t="s">
        <v>577</v>
      </c>
    </row>
    <row r="426" ht="63.75">
      <c r="R426" s="36" t="s">
        <v>578</v>
      </c>
    </row>
    <row r="427" ht="76.5">
      <c r="R427" s="36" t="s">
        <v>579</v>
      </c>
    </row>
    <row r="428" ht="76.5">
      <c r="R428" s="36" t="s">
        <v>580</v>
      </c>
    </row>
    <row r="429" ht="76.5">
      <c r="R429" s="36" t="s">
        <v>581</v>
      </c>
    </row>
    <row r="430" ht="102">
      <c r="R430" s="36" t="s">
        <v>582</v>
      </c>
    </row>
    <row r="431" ht="89.25">
      <c r="R431" s="36" t="s">
        <v>583</v>
      </c>
    </row>
    <row r="432" ht="89.25">
      <c r="R432" s="36" t="s">
        <v>584</v>
      </c>
    </row>
    <row r="433" ht="89.25">
      <c r="R433" s="36" t="s">
        <v>585</v>
      </c>
    </row>
    <row r="434" ht="89.25">
      <c r="R434" s="36" t="s">
        <v>586</v>
      </c>
    </row>
    <row r="435" ht="89.25">
      <c r="R435" s="36" t="s">
        <v>587</v>
      </c>
    </row>
    <row r="436" ht="63.75">
      <c r="R436" s="36" t="s">
        <v>588</v>
      </c>
    </row>
    <row r="437" ht="63.75">
      <c r="R437" s="36" t="s">
        <v>589</v>
      </c>
    </row>
    <row r="438" ht="76.5">
      <c r="R438" s="36" t="s">
        <v>590</v>
      </c>
    </row>
    <row r="439" ht="63.75">
      <c r="R439" s="36" t="s">
        <v>591</v>
      </c>
    </row>
    <row r="440" ht="76.5">
      <c r="R440" s="36" t="s">
        <v>592</v>
      </c>
    </row>
    <row r="441" ht="114.75">
      <c r="R441" s="36" t="s">
        <v>593</v>
      </c>
    </row>
    <row r="442" ht="102">
      <c r="R442" s="36" t="s">
        <v>594</v>
      </c>
    </row>
    <row r="443" ht="102">
      <c r="R443" s="36" t="s">
        <v>595</v>
      </c>
    </row>
    <row r="444" ht="76.5">
      <c r="R444" s="36" t="s">
        <v>596</v>
      </c>
    </row>
    <row r="445" ht="51">
      <c r="R445" s="36" t="s">
        <v>597</v>
      </c>
    </row>
    <row r="446" ht="89.25">
      <c r="R446" s="36" t="s">
        <v>598</v>
      </c>
    </row>
    <row r="447" ht="63.75">
      <c r="R447" s="36" t="s">
        <v>599</v>
      </c>
    </row>
    <row r="448" ht="76.5">
      <c r="R448" s="36" t="s">
        <v>600</v>
      </c>
    </row>
    <row r="449" ht="51">
      <c r="R449" s="36" t="s">
        <v>601</v>
      </c>
    </row>
    <row r="450" ht="63.75">
      <c r="R450" s="36" t="s">
        <v>602</v>
      </c>
    </row>
    <row r="451" ht="63.75">
      <c r="R451" s="36" t="s">
        <v>603</v>
      </c>
    </row>
    <row r="452" ht="76.5">
      <c r="R452" s="36" t="s">
        <v>604</v>
      </c>
    </row>
    <row r="453" ht="89.25">
      <c r="R453" s="36" t="s">
        <v>605</v>
      </c>
    </row>
    <row r="454" ht="76.5">
      <c r="R454" s="36" t="s">
        <v>606</v>
      </c>
    </row>
    <row r="455" ht="63.75">
      <c r="R455" s="36" t="s">
        <v>607</v>
      </c>
    </row>
    <row r="456" ht="89.25">
      <c r="R456" s="36" t="s">
        <v>608</v>
      </c>
    </row>
    <row r="457" ht="127.5">
      <c r="R457" s="36" t="s">
        <v>609</v>
      </c>
    </row>
    <row r="458" ht="114.75">
      <c r="R458" s="36" t="s">
        <v>610</v>
      </c>
    </row>
    <row r="459" ht="89.25">
      <c r="R459" s="36" t="s">
        <v>611</v>
      </c>
    </row>
    <row r="460" ht="25.5">
      <c r="R460" s="36" t="s">
        <v>612</v>
      </c>
    </row>
    <row r="461" ht="76.5">
      <c r="R461" s="36" t="s">
        <v>613</v>
      </c>
    </row>
    <row r="462" ht="51">
      <c r="R462" s="36" t="s">
        <v>614</v>
      </c>
    </row>
    <row r="463" ht="114.75">
      <c r="R463" s="36" t="s">
        <v>615</v>
      </c>
    </row>
    <row r="464" ht="63.75">
      <c r="R464" s="36" t="s">
        <v>616</v>
      </c>
    </row>
    <row r="465" ht="89.25">
      <c r="R465" s="36" t="s">
        <v>617</v>
      </c>
    </row>
    <row r="466" ht="89.25">
      <c r="R466" s="36" t="s">
        <v>618</v>
      </c>
    </row>
    <row r="467" ht="76.5">
      <c r="R467" s="36" t="s">
        <v>619</v>
      </c>
    </row>
    <row r="468" ht="114.75">
      <c r="R468" s="36" t="s">
        <v>620</v>
      </c>
    </row>
    <row r="469" ht="127.5">
      <c r="R469" s="36" t="s">
        <v>621</v>
      </c>
    </row>
    <row r="470" ht="127.5">
      <c r="R470" s="36" t="s">
        <v>622</v>
      </c>
    </row>
    <row r="471" ht="63.75">
      <c r="R471" s="36" t="s">
        <v>623</v>
      </c>
    </row>
    <row r="472" ht="76.5">
      <c r="R472" s="36" t="s">
        <v>624</v>
      </c>
    </row>
    <row r="473" ht="102">
      <c r="R473" s="36" t="s">
        <v>625</v>
      </c>
    </row>
    <row r="474" ht="165.75">
      <c r="R474" s="36" t="s">
        <v>626</v>
      </c>
    </row>
    <row r="475" ht="102">
      <c r="R475" s="36" t="s">
        <v>627</v>
      </c>
    </row>
    <row r="476" ht="38.25">
      <c r="R476" s="36" t="s">
        <v>628</v>
      </c>
    </row>
    <row r="477" ht="102">
      <c r="R477" s="36" t="s">
        <v>629</v>
      </c>
    </row>
    <row r="478" ht="63.75">
      <c r="R478" s="36" t="s">
        <v>630</v>
      </c>
    </row>
    <row r="479" ht="51">
      <c r="R479" s="36" t="s">
        <v>631</v>
      </c>
    </row>
    <row r="480" ht="114.75">
      <c r="R480" s="36" t="s">
        <v>632</v>
      </c>
    </row>
    <row r="481" ht="102">
      <c r="R481" s="36" t="s">
        <v>633</v>
      </c>
    </row>
    <row r="482" ht="165.75">
      <c r="R482" s="36" t="s">
        <v>634</v>
      </c>
    </row>
    <row r="483" ht="140.25">
      <c r="R483" s="36" t="s">
        <v>635</v>
      </c>
    </row>
    <row r="484" ht="127.5">
      <c r="R484" s="36" t="s">
        <v>636</v>
      </c>
    </row>
    <row r="485" ht="102">
      <c r="R485" s="36" t="s">
        <v>637</v>
      </c>
    </row>
    <row r="486" ht="63.75">
      <c r="R486" s="36" t="s">
        <v>638</v>
      </c>
    </row>
    <row r="487" ht="63.75">
      <c r="R487" s="36" t="s">
        <v>639</v>
      </c>
    </row>
    <row r="488" ht="127.5">
      <c r="R488" s="36" t="s">
        <v>640</v>
      </c>
    </row>
    <row r="489" ht="102">
      <c r="R489" s="36" t="s">
        <v>641</v>
      </c>
    </row>
    <row r="490" ht="114.75">
      <c r="R490" s="36" t="s">
        <v>642</v>
      </c>
    </row>
    <row r="491" ht="63.75">
      <c r="R491" s="36" t="s">
        <v>643</v>
      </c>
    </row>
    <row r="492" ht="102">
      <c r="R492" s="36" t="s">
        <v>644</v>
      </c>
    </row>
    <row r="493" ht="89.25">
      <c r="R493" s="36" t="s">
        <v>645</v>
      </c>
    </row>
    <row r="494" ht="63.75">
      <c r="R494" s="36" t="s">
        <v>646</v>
      </c>
    </row>
    <row r="495" ht="140.25">
      <c r="R495" s="36" t="s">
        <v>647</v>
      </c>
    </row>
    <row r="496" ht="63.75">
      <c r="R496" s="36" t="s">
        <v>648</v>
      </c>
    </row>
    <row r="497" ht="63.75">
      <c r="R497" s="36" t="s">
        <v>649</v>
      </c>
    </row>
    <row r="498" ht="76.5">
      <c r="R498" s="36" t="s">
        <v>650</v>
      </c>
    </row>
    <row r="499" ht="76.5">
      <c r="R499" s="36" t="s">
        <v>651</v>
      </c>
    </row>
    <row r="500" ht="102">
      <c r="R500" s="36" t="s">
        <v>652</v>
      </c>
    </row>
    <row r="501" ht="63.75">
      <c r="R501" s="36" t="s">
        <v>653</v>
      </c>
    </row>
    <row r="502" ht="76.5">
      <c r="R502" s="36" t="s">
        <v>654</v>
      </c>
    </row>
    <row r="503" ht="140.25">
      <c r="R503" s="36" t="s">
        <v>655</v>
      </c>
    </row>
    <row r="504" ht="114.75">
      <c r="R504" s="36" t="s">
        <v>656</v>
      </c>
    </row>
    <row r="505" ht="63.75">
      <c r="R505" s="36" t="s">
        <v>657</v>
      </c>
    </row>
    <row r="506" ht="89.25">
      <c r="R506" s="36" t="s">
        <v>658</v>
      </c>
    </row>
    <row r="507" ht="89.25">
      <c r="R507" s="36" t="s">
        <v>659</v>
      </c>
    </row>
    <row r="508" ht="114.75">
      <c r="R508" s="36" t="s">
        <v>660</v>
      </c>
    </row>
    <row r="509" ht="89.25">
      <c r="R509" s="36" t="s">
        <v>661</v>
      </c>
    </row>
    <row r="510" ht="63.75">
      <c r="R510" s="36" t="s">
        <v>662</v>
      </c>
    </row>
    <row r="511" ht="63.75">
      <c r="R511" s="36" t="s">
        <v>663</v>
      </c>
    </row>
    <row r="512" ht="89.25">
      <c r="R512" s="36" t="s">
        <v>664</v>
      </c>
    </row>
    <row r="513" ht="127.5">
      <c r="R513" s="36" t="s">
        <v>665</v>
      </c>
    </row>
    <row r="514" ht="76.5">
      <c r="R514" s="36" t="s">
        <v>666</v>
      </c>
    </row>
    <row r="515" ht="51">
      <c r="R515" s="36" t="s">
        <v>667</v>
      </c>
    </row>
    <row r="516" ht="38.25">
      <c r="R516" s="36" t="s">
        <v>668</v>
      </c>
    </row>
    <row r="517" ht="114.75">
      <c r="R517" s="36" t="s">
        <v>669</v>
      </c>
    </row>
    <row r="518" ht="76.5">
      <c r="R518" s="36" t="s">
        <v>670</v>
      </c>
    </row>
    <row r="519" ht="76.5">
      <c r="R519" s="36" t="s">
        <v>671</v>
      </c>
    </row>
    <row r="520" ht="76.5">
      <c r="R520" s="36" t="s">
        <v>672</v>
      </c>
    </row>
    <row r="521" ht="51">
      <c r="R521" s="36" t="s">
        <v>673</v>
      </c>
    </row>
    <row r="522" ht="63.75">
      <c r="R522" s="36" t="s">
        <v>674</v>
      </c>
    </row>
    <row r="523" ht="76.5">
      <c r="R523" s="36" t="s">
        <v>671</v>
      </c>
    </row>
    <row r="524" ht="63.75">
      <c r="R524" s="36" t="s">
        <v>675</v>
      </c>
    </row>
    <row r="525" ht="63.75">
      <c r="R525" s="36" t="s">
        <v>676</v>
      </c>
    </row>
    <row r="526" ht="114.75">
      <c r="R526" s="36" t="s">
        <v>677</v>
      </c>
    </row>
    <row r="527" ht="63.75">
      <c r="R527" s="36" t="s">
        <v>678</v>
      </c>
    </row>
    <row r="528" ht="38.25">
      <c r="R528" s="36" t="s">
        <v>679</v>
      </c>
    </row>
    <row r="529" ht="38.25">
      <c r="R529" s="36" t="s">
        <v>680</v>
      </c>
    </row>
    <row r="530" ht="38.25">
      <c r="R530" s="36" t="s">
        <v>681</v>
      </c>
    </row>
    <row r="531" ht="63.75">
      <c r="R531" s="36" t="s">
        <v>682</v>
      </c>
    </row>
    <row r="532" ht="51">
      <c r="R532" s="36" t="s">
        <v>683</v>
      </c>
    </row>
    <row r="533" ht="63.75">
      <c r="R533" s="36" t="s">
        <v>684</v>
      </c>
    </row>
    <row r="534" ht="63.75">
      <c r="R534" s="36" t="s">
        <v>685</v>
      </c>
    </row>
    <row r="535" ht="63.75">
      <c r="R535" s="36" t="s">
        <v>686</v>
      </c>
    </row>
    <row r="536" ht="63.75">
      <c r="R536" s="36" t="s">
        <v>687</v>
      </c>
    </row>
    <row r="537" ht="63.75">
      <c r="R537" s="36" t="s">
        <v>688</v>
      </c>
    </row>
    <row r="538" ht="63.75">
      <c r="R538" s="36" t="s">
        <v>689</v>
      </c>
    </row>
    <row r="539" ht="63.75">
      <c r="R539" s="36" t="s">
        <v>690</v>
      </c>
    </row>
    <row r="540" ht="38.25">
      <c r="R540" s="36" t="s">
        <v>691</v>
      </c>
    </row>
    <row r="541" ht="51">
      <c r="R541" s="36" t="s">
        <v>692</v>
      </c>
    </row>
    <row r="542" ht="63.75">
      <c r="R542" s="36" t="s">
        <v>693</v>
      </c>
    </row>
    <row r="543" ht="63.75">
      <c r="R543" s="36" t="s">
        <v>694</v>
      </c>
    </row>
    <row r="544" ht="51">
      <c r="R544" s="36" t="s">
        <v>695</v>
      </c>
    </row>
    <row r="545" ht="51">
      <c r="R545" s="36" t="s">
        <v>696</v>
      </c>
    </row>
    <row r="546" ht="63.75">
      <c r="R546" s="36" t="s">
        <v>697</v>
      </c>
    </row>
    <row r="547" ht="51">
      <c r="R547" s="36" t="s">
        <v>698</v>
      </c>
    </row>
    <row r="548" ht="51">
      <c r="R548" s="36" t="s">
        <v>699</v>
      </c>
    </row>
    <row r="549" ht="63.75">
      <c r="R549" s="36" t="s">
        <v>700</v>
      </c>
    </row>
    <row r="550" ht="76.5">
      <c r="R550" s="36" t="s">
        <v>701</v>
      </c>
    </row>
    <row r="551" ht="51">
      <c r="R551" s="36" t="s">
        <v>702</v>
      </c>
    </row>
    <row r="552" ht="89.25">
      <c r="R552" s="36" t="s">
        <v>703</v>
      </c>
    </row>
    <row r="553" ht="76.5">
      <c r="R553" s="36" t="s">
        <v>704</v>
      </c>
    </row>
    <row r="554" ht="51">
      <c r="R554" s="36" t="s">
        <v>705</v>
      </c>
    </row>
    <row r="555" ht="63.75">
      <c r="R555" s="36" t="s">
        <v>706</v>
      </c>
    </row>
    <row r="556" ht="38.25">
      <c r="R556" s="36" t="s">
        <v>707</v>
      </c>
    </row>
    <row r="557" ht="102">
      <c r="R557" s="36" t="s">
        <v>708</v>
      </c>
    </row>
    <row r="558" ht="102">
      <c r="R558" s="36" t="s">
        <v>709</v>
      </c>
    </row>
    <row r="559" ht="76.5">
      <c r="R559" s="36" t="s">
        <v>710</v>
      </c>
    </row>
    <row r="560" ht="63.75">
      <c r="R560" s="36" t="s">
        <v>711</v>
      </c>
    </row>
    <row r="561" ht="63.75">
      <c r="R561" s="36" t="s">
        <v>712</v>
      </c>
    </row>
    <row r="562" ht="76.5">
      <c r="R562" s="36" t="s">
        <v>713</v>
      </c>
    </row>
    <row r="563" ht="51">
      <c r="R563" s="36" t="s">
        <v>714</v>
      </c>
    </row>
    <row r="564" ht="63.75">
      <c r="R564" s="36" t="s">
        <v>715</v>
      </c>
    </row>
    <row r="565" ht="63.75">
      <c r="R565" s="36" t="s">
        <v>716</v>
      </c>
    </row>
    <row r="566" ht="89.25">
      <c r="R566" s="36" t="s">
        <v>717</v>
      </c>
    </row>
    <row r="567" ht="102">
      <c r="R567" s="36" t="s">
        <v>718</v>
      </c>
    </row>
    <row r="568" ht="89.25">
      <c r="R568" s="36" t="s">
        <v>719</v>
      </c>
    </row>
    <row r="569" ht="102">
      <c r="R569" s="36" t="s">
        <v>720</v>
      </c>
    </row>
    <row r="570" ht="76.5">
      <c r="R570" s="36" t="s">
        <v>721</v>
      </c>
    </row>
    <row r="571" ht="63.75">
      <c r="R571" s="36" t="s">
        <v>722</v>
      </c>
    </row>
    <row r="572" ht="89.25">
      <c r="R572" s="36" t="s">
        <v>723</v>
      </c>
    </row>
    <row r="573" ht="76.5">
      <c r="R573" s="36" t="s">
        <v>724</v>
      </c>
    </row>
    <row r="574" ht="76.5">
      <c r="R574" s="36" t="s">
        <v>725</v>
      </c>
    </row>
    <row r="575" ht="89.25">
      <c r="R575" s="36" t="s">
        <v>726</v>
      </c>
    </row>
    <row r="576" ht="114.75">
      <c r="R576" s="36" t="s">
        <v>727</v>
      </c>
    </row>
    <row r="577" ht="76.5">
      <c r="R577" s="36" t="s">
        <v>728</v>
      </c>
    </row>
    <row r="578" ht="89.25">
      <c r="R578" s="36" t="s">
        <v>729</v>
      </c>
    </row>
    <row r="579" ht="127.5">
      <c r="R579" s="36" t="s">
        <v>730</v>
      </c>
    </row>
    <row r="580" ht="76.5">
      <c r="R580" s="36" t="s">
        <v>731</v>
      </c>
    </row>
    <row r="581" ht="102">
      <c r="R581" s="36" t="s">
        <v>732</v>
      </c>
    </row>
    <row r="582" ht="76.5">
      <c r="R582" s="36" t="s">
        <v>733</v>
      </c>
    </row>
    <row r="583" ht="38.25">
      <c r="R583" s="36" t="s">
        <v>734</v>
      </c>
    </row>
    <row r="584" ht="114.75">
      <c r="R584" s="36" t="s">
        <v>735</v>
      </c>
    </row>
    <row r="585" ht="51">
      <c r="R585" s="36" t="s">
        <v>736</v>
      </c>
    </row>
    <row r="586" ht="114.75">
      <c r="R586" s="36" t="s">
        <v>737</v>
      </c>
    </row>
    <row r="587" ht="89.25">
      <c r="R587" s="36" t="s">
        <v>738</v>
      </c>
    </row>
    <row r="588" ht="51">
      <c r="R588" s="36" t="s">
        <v>739</v>
      </c>
    </row>
    <row r="589" ht="51">
      <c r="R589" s="36" t="s">
        <v>740</v>
      </c>
    </row>
    <row r="590" ht="63.75">
      <c r="R590" s="36" t="s">
        <v>741</v>
      </c>
    </row>
    <row r="591" ht="38.25">
      <c r="R591" s="36" t="s">
        <v>742</v>
      </c>
    </row>
    <row r="592" ht="63.75">
      <c r="R592" s="36" t="s">
        <v>743</v>
      </c>
    </row>
    <row r="593" ht="63.75">
      <c r="R593" s="36" t="s">
        <v>744</v>
      </c>
    </row>
    <row r="594" ht="76.5">
      <c r="R594" s="36" t="s">
        <v>745</v>
      </c>
    </row>
    <row r="595" ht="63.75">
      <c r="R595" s="36" t="s">
        <v>746</v>
      </c>
    </row>
    <row r="596" ht="63.75">
      <c r="R596" s="36" t="s">
        <v>747</v>
      </c>
    </row>
    <row r="597" ht="51">
      <c r="R597" s="36" t="s">
        <v>748</v>
      </c>
    </row>
    <row r="598" ht="51">
      <c r="R598" s="36" t="s">
        <v>749</v>
      </c>
    </row>
    <row r="599" ht="51">
      <c r="R599" s="36" t="s">
        <v>750</v>
      </c>
    </row>
    <row r="600" ht="89.25">
      <c r="R600" s="36" t="s">
        <v>751</v>
      </c>
    </row>
    <row r="601" ht="76.5">
      <c r="R601" s="36" t="s">
        <v>752</v>
      </c>
    </row>
    <row r="602" ht="114.75">
      <c r="R602" s="36" t="s">
        <v>753</v>
      </c>
    </row>
    <row r="603" ht="89.25">
      <c r="R603" s="36" t="s">
        <v>754</v>
      </c>
    </row>
    <row r="604" ht="63.75">
      <c r="R604" s="36" t="s">
        <v>755</v>
      </c>
    </row>
    <row r="605" ht="89.25">
      <c r="R605" s="36" t="s">
        <v>756</v>
      </c>
    </row>
    <row r="606" ht="51">
      <c r="R606" s="36" t="s">
        <v>757</v>
      </c>
    </row>
    <row r="607" ht="89.25">
      <c r="R607" s="36" t="s">
        <v>758</v>
      </c>
    </row>
    <row r="608" ht="89.25">
      <c r="R608" s="36" t="s">
        <v>759</v>
      </c>
    </row>
    <row r="609" ht="63.75">
      <c r="R609" s="36" t="s">
        <v>760</v>
      </c>
    </row>
    <row r="610" ht="63.75">
      <c r="R610" s="36" t="s">
        <v>761</v>
      </c>
    </row>
    <row r="611" ht="76.5">
      <c r="R611" s="36" t="s">
        <v>762</v>
      </c>
    </row>
    <row r="612" ht="76.5">
      <c r="R612" s="36" t="s">
        <v>763</v>
      </c>
    </row>
    <row r="613" ht="51">
      <c r="R613" s="36" t="s">
        <v>764</v>
      </c>
    </row>
    <row r="614" ht="25.5">
      <c r="R614" s="36" t="s">
        <v>765</v>
      </c>
    </row>
    <row r="615" ht="127.5">
      <c r="R615" s="36" t="s">
        <v>766</v>
      </c>
    </row>
    <row r="616" ht="127.5">
      <c r="R616" s="36" t="s">
        <v>767</v>
      </c>
    </row>
    <row r="617" ht="51">
      <c r="R617" s="36" t="s">
        <v>768</v>
      </c>
    </row>
    <row r="618" ht="51">
      <c r="R618" s="36" t="s">
        <v>769</v>
      </c>
    </row>
    <row r="619" ht="76.5">
      <c r="R619" s="36" t="s">
        <v>770</v>
      </c>
    </row>
    <row r="620" ht="51">
      <c r="R620" s="36" t="s">
        <v>771</v>
      </c>
    </row>
    <row r="621" ht="63.75">
      <c r="R621" s="36" t="s">
        <v>772</v>
      </c>
    </row>
    <row r="622" ht="76.5">
      <c r="R622" s="36" t="s">
        <v>773</v>
      </c>
    </row>
    <row r="623" ht="89.25">
      <c r="R623" s="36" t="s">
        <v>774</v>
      </c>
    </row>
    <row r="624" ht="153">
      <c r="R624" s="36" t="s">
        <v>775</v>
      </c>
    </row>
    <row r="625" ht="178.5">
      <c r="R625" s="36" t="s">
        <v>776</v>
      </c>
    </row>
    <row r="626" ht="89.25">
      <c r="R626" s="36" t="s">
        <v>777</v>
      </c>
    </row>
    <row r="627" ht="102">
      <c r="R627" s="36" t="s">
        <v>778</v>
      </c>
    </row>
    <row r="628" ht="63.75">
      <c r="R628" s="36" t="s">
        <v>779</v>
      </c>
    </row>
    <row r="629" ht="153">
      <c r="R629" s="36" t="s">
        <v>780</v>
      </c>
    </row>
    <row r="630" ht="25.5">
      <c r="R630" s="36" t="s">
        <v>781</v>
      </c>
    </row>
    <row r="631" ht="38.25">
      <c r="R631" s="36" t="s">
        <v>782</v>
      </c>
    </row>
    <row r="632" ht="25.5">
      <c r="R632" s="36" t="s">
        <v>783</v>
      </c>
    </row>
    <row r="633" ht="25.5">
      <c r="R633" s="36" t="s">
        <v>784</v>
      </c>
    </row>
    <row r="634" ht="51">
      <c r="R634" s="36" t="s">
        <v>785</v>
      </c>
    </row>
    <row r="635" ht="89.25">
      <c r="R635" s="36" t="s">
        <v>786</v>
      </c>
    </row>
    <row r="636" ht="102">
      <c r="R636" s="36" t="s">
        <v>787</v>
      </c>
    </row>
    <row r="637" ht="51">
      <c r="R637" s="36" t="s">
        <v>788</v>
      </c>
    </row>
    <row r="638" ht="51">
      <c r="R638" s="36" t="s">
        <v>789</v>
      </c>
    </row>
    <row r="639" ht="38.25">
      <c r="R639" s="36" t="s">
        <v>790</v>
      </c>
    </row>
    <row r="640" ht="63.75">
      <c r="R640" s="36" t="s">
        <v>791</v>
      </c>
    </row>
    <row r="641" ht="76.5">
      <c r="R641" s="36" t="s">
        <v>792</v>
      </c>
    </row>
    <row r="642" ht="102">
      <c r="R642" s="36" t="s">
        <v>793</v>
      </c>
    </row>
    <row r="643" ht="51">
      <c r="R643" s="36" t="s">
        <v>794</v>
      </c>
    </row>
    <row r="644" ht="114.75">
      <c r="R644" s="36" t="s">
        <v>795</v>
      </c>
    </row>
    <row r="645" ht="63.75">
      <c r="R645" s="36" t="s">
        <v>796</v>
      </c>
    </row>
    <row r="646" ht="63.75">
      <c r="R646" s="36" t="s">
        <v>797</v>
      </c>
    </row>
    <row r="647" ht="127.5">
      <c r="R647" s="36" t="s">
        <v>798</v>
      </c>
    </row>
    <row r="648" ht="127.5">
      <c r="R648" s="36" t="s">
        <v>799</v>
      </c>
    </row>
    <row r="649" ht="89.25">
      <c r="R649" s="36" t="s">
        <v>800</v>
      </c>
    </row>
    <row r="650" ht="127.5">
      <c r="R650" s="36" t="s">
        <v>801</v>
      </c>
    </row>
    <row r="651" ht="140.25">
      <c r="R651" s="36" t="s">
        <v>802</v>
      </c>
    </row>
    <row r="652" ht="63.75">
      <c r="R652" s="36" t="s">
        <v>803</v>
      </c>
    </row>
    <row r="653" ht="38.25">
      <c r="R653" s="36" t="s">
        <v>804</v>
      </c>
    </row>
    <row r="654" ht="140.25">
      <c r="R654" s="36" t="s">
        <v>805</v>
      </c>
    </row>
    <row r="655" ht="89.25">
      <c r="R655" s="36" t="s">
        <v>806</v>
      </c>
    </row>
    <row r="656" ht="102">
      <c r="R656" s="36" t="s">
        <v>807</v>
      </c>
    </row>
    <row r="657" ht="178.5">
      <c r="R657" s="36" t="s">
        <v>341</v>
      </c>
    </row>
    <row r="658" ht="63.75">
      <c r="R658" s="36" t="s">
        <v>808</v>
      </c>
    </row>
    <row r="659" ht="51">
      <c r="R659" s="36" t="s">
        <v>809</v>
      </c>
    </row>
    <row r="660" ht="25.5">
      <c r="R660" s="36" t="s">
        <v>810</v>
      </c>
    </row>
    <row r="661" ht="38.25">
      <c r="R661" s="36" t="s">
        <v>811</v>
      </c>
    </row>
    <row r="662" ht="25.5">
      <c r="R662" s="36" t="s">
        <v>812</v>
      </c>
    </row>
    <row r="663" ht="25.5">
      <c r="R663" s="36" t="s">
        <v>813</v>
      </c>
    </row>
    <row r="664" ht="51">
      <c r="R664" s="36" t="s">
        <v>814</v>
      </c>
    </row>
    <row r="665" ht="89.25">
      <c r="R665" s="36" t="s">
        <v>815</v>
      </c>
    </row>
    <row r="666" ht="102">
      <c r="R666" s="36" t="s">
        <v>816</v>
      </c>
    </row>
    <row r="667" ht="51">
      <c r="R667" s="36" t="s">
        <v>817</v>
      </c>
    </row>
    <row r="668" ht="51">
      <c r="R668" s="36" t="s">
        <v>818</v>
      </c>
    </row>
    <row r="669" ht="38.25">
      <c r="R669" s="36" t="s">
        <v>819</v>
      </c>
    </row>
    <row r="670" ht="63.75">
      <c r="R670" s="36" t="s">
        <v>820</v>
      </c>
    </row>
    <row r="671" ht="76.5">
      <c r="R671" s="36" t="s">
        <v>821</v>
      </c>
    </row>
    <row r="672" ht="76.5">
      <c r="R672" s="36" t="s">
        <v>822</v>
      </c>
    </row>
    <row r="673" ht="102">
      <c r="R673" s="36" t="s">
        <v>823</v>
      </c>
    </row>
    <row r="674" ht="51">
      <c r="R674" s="36" t="s">
        <v>824</v>
      </c>
    </row>
    <row r="675" ht="127.5">
      <c r="R675" s="36" t="s">
        <v>825</v>
      </c>
    </row>
    <row r="676" ht="127.5">
      <c r="R676" s="36" t="s">
        <v>826</v>
      </c>
    </row>
    <row r="677" ht="89.25">
      <c r="R677" s="36" t="s">
        <v>827</v>
      </c>
    </row>
    <row r="678" ht="63.75">
      <c r="R678" s="36" t="s">
        <v>828</v>
      </c>
    </row>
    <row r="679" ht="127.5">
      <c r="R679" s="36" t="s">
        <v>829</v>
      </c>
    </row>
    <row r="680" ht="140.25">
      <c r="R680" s="36" t="s">
        <v>830</v>
      </c>
    </row>
    <row r="681" ht="63.75">
      <c r="R681" s="36" t="s">
        <v>831</v>
      </c>
    </row>
    <row r="682" ht="38.25">
      <c r="R682" s="36" t="s">
        <v>832</v>
      </c>
    </row>
    <row r="683" ht="140.25">
      <c r="R683" s="36" t="s">
        <v>833</v>
      </c>
    </row>
    <row r="684" ht="89.25">
      <c r="R684" s="36" t="s">
        <v>834</v>
      </c>
    </row>
    <row r="685" ht="102">
      <c r="R685" s="36" t="s">
        <v>835</v>
      </c>
    </row>
    <row r="686" ht="127.5">
      <c r="R686" s="36" t="s">
        <v>836</v>
      </c>
    </row>
    <row r="687" ht="63.75">
      <c r="R687" s="36" t="s">
        <v>837</v>
      </c>
    </row>
    <row r="688" ht="63.75">
      <c r="R688" s="36" t="s">
        <v>838</v>
      </c>
    </row>
    <row r="689" ht="89.25">
      <c r="R689" s="36" t="s">
        <v>839</v>
      </c>
    </row>
    <row r="690" ht="76.5">
      <c r="R690" s="36" t="s">
        <v>840</v>
      </c>
    </row>
    <row r="691" ht="76.5">
      <c r="R691" s="36" t="s">
        <v>841</v>
      </c>
    </row>
    <row r="692" ht="63.75">
      <c r="R692" s="36" t="s">
        <v>842</v>
      </c>
    </row>
    <row r="693" ht="127.5">
      <c r="R693" s="36" t="s">
        <v>843</v>
      </c>
    </row>
    <row r="694" ht="165.75">
      <c r="R694" s="36" t="s">
        <v>0</v>
      </c>
    </row>
    <row r="695" ht="89.25">
      <c r="R695" s="36" t="s">
        <v>1</v>
      </c>
    </row>
    <row r="696" ht="114.75">
      <c r="R696" s="36" t="s">
        <v>2</v>
      </c>
    </row>
    <row r="697" ht="89.25">
      <c r="R697" s="36" t="s">
        <v>3</v>
      </c>
    </row>
    <row r="698" ht="89.25">
      <c r="R698" s="36" t="s">
        <v>4</v>
      </c>
    </row>
    <row r="699" ht="63.75">
      <c r="R699" s="36" t="s">
        <v>5</v>
      </c>
    </row>
    <row r="700" ht="51">
      <c r="R700" s="36" t="s">
        <v>6</v>
      </c>
    </row>
    <row r="701" ht="76.5">
      <c r="R701" s="36" t="s">
        <v>7</v>
      </c>
    </row>
    <row r="702" ht="63.75">
      <c r="R702" s="36" t="s">
        <v>8</v>
      </c>
    </row>
    <row r="703" ht="89.25">
      <c r="R703" s="36" t="s">
        <v>9</v>
      </c>
    </row>
    <row r="704" ht="127.5">
      <c r="R704" s="36" t="s">
        <v>10</v>
      </c>
    </row>
    <row r="705" ht="127.5">
      <c r="R705" s="36" t="s">
        <v>11</v>
      </c>
    </row>
    <row r="706" ht="63.75">
      <c r="R706" s="36" t="s">
        <v>12</v>
      </c>
    </row>
    <row r="707" ht="102">
      <c r="R707" s="36" t="s">
        <v>13</v>
      </c>
    </row>
    <row r="708" ht="102">
      <c r="R708" s="36" t="s">
        <v>14</v>
      </c>
    </row>
    <row r="709" ht="63.75">
      <c r="R709" s="36" t="s">
        <v>15</v>
      </c>
    </row>
    <row r="710" ht="127.5">
      <c r="R710" s="36" t="s">
        <v>16</v>
      </c>
    </row>
    <row r="711" ht="114.75">
      <c r="R711" s="36" t="s">
        <v>17</v>
      </c>
    </row>
    <row r="712" ht="76.5">
      <c r="R712" s="36" t="s">
        <v>18</v>
      </c>
    </row>
    <row r="713" ht="76.5">
      <c r="R713" s="36" t="s">
        <v>19</v>
      </c>
    </row>
    <row r="714" ht="89.25">
      <c r="R714" s="36" t="s">
        <v>20</v>
      </c>
    </row>
    <row r="715" ht="63.75">
      <c r="R715" s="36" t="s">
        <v>21</v>
      </c>
    </row>
    <row r="716" ht="127.5">
      <c r="R716" s="36" t="s">
        <v>22</v>
      </c>
    </row>
    <row r="717" ht="89.25">
      <c r="R717" s="36" t="s">
        <v>23</v>
      </c>
    </row>
    <row r="718" ht="89.25">
      <c r="R718" s="36" t="s">
        <v>24</v>
      </c>
    </row>
    <row r="719" ht="63.75">
      <c r="R719" s="36" t="s">
        <v>25</v>
      </c>
    </row>
    <row r="720" ht="89.25">
      <c r="R720" s="36" t="s">
        <v>26</v>
      </c>
    </row>
    <row r="721" ht="102">
      <c r="R721" s="36" t="s">
        <v>27</v>
      </c>
    </row>
    <row r="722" ht="102">
      <c r="R722" s="36" t="s">
        <v>28</v>
      </c>
    </row>
    <row r="723" ht="114.75">
      <c r="R723" s="36" t="s">
        <v>29</v>
      </c>
    </row>
    <row r="724" ht="51">
      <c r="R724" s="36" t="s">
        <v>30</v>
      </c>
    </row>
    <row r="725" ht="114.75">
      <c r="R725" s="36" t="s">
        <v>31</v>
      </c>
    </row>
    <row r="726" ht="102">
      <c r="R726" s="36" t="s">
        <v>32</v>
      </c>
    </row>
    <row r="727" ht="114.75">
      <c r="R727" s="36" t="s">
        <v>33</v>
      </c>
    </row>
    <row r="728" ht="89.25">
      <c r="R728" s="36" t="s">
        <v>36</v>
      </c>
    </row>
    <row r="729" ht="127.5">
      <c r="R729" s="36" t="s">
        <v>37</v>
      </c>
    </row>
    <row r="730" ht="127.5">
      <c r="R730" s="36" t="s">
        <v>38</v>
      </c>
    </row>
    <row r="731" ht="114.75">
      <c r="R731" s="36" t="s">
        <v>39</v>
      </c>
    </row>
    <row r="732" ht="76.5">
      <c r="R732" s="36" t="s">
        <v>40</v>
      </c>
    </row>
    <row r="733" ht="63.75">
      <c r="R733" s="36" t="s">
        <v>41</v>
      </c>
    </row>
    <row r="734" ht="63.75">
      <c r="R734" s="36" t="s">
        <v>42</v>
      </c>
    </row>
    <row r="735" ht="51">
      <c r="R735" s="36" t="s">
        <v>43</v>
      </c>
    </row>
    <row r="736" ht="127.5">
      <c r="R736" s="36" t="s">
        <v>44</v>
      </c>
    </row>
    <row r="737" ht="63.75">
      <c r="R737" s="36" t="s">
        <v>45</v>
      </c>
    </row>
    <row r="738" ht="89.25">
      <c r="R738" s="36" t="s">
        <v>46</v>
      </c>
    </row>
    <row r="739" ht="38.25">
      <c r="R739" s="36" t="s">
        <v>47</v>
      </c>
    </row>
    <row r="740" ht="51">
      <c r="R740" s="36" t="s">
        <v>48</v>
      </c>
    </row>
    <row r="741" ht="25.5">
      <c r="R741" s="36" t="s">
        <v>49</v>
      </c>
    </row>
    <row r="742" ht="38.25">
      <c r="R742" s="36" t="s">
        <v>50</v>
      </c>
    </row>
    <row r="743" ht="51">
      <c r="R743" s="36" t="s">
        <v>51</v>
      </c>
    </row>
    <row r="744" ht="25.5">
      <c r="R744" s="36" t="s">
        <v>52</v>
      </c>
    </row>
    <row r="745" ht="102">
      <c r="R745" s="36" t="s">
        <v>53</v>
      </c>
    </row>
    <row r="746" ht="89.25">
      <c r="R746" s="36" t="s">
        <v>54</v>
      </c>
    </row>
    <row r="747" ht="76.5">
      <c r="R747" s="36" t="s">
        <v>55</v>
      </c>
    </row>
    <row r="748" ht="153">
      <c r="R748" s="36" t="s">
        <v>56</v>
      </c>
    </row>
    <row r="749" ht="63.75">
      <c r="R749" s="36" t="s">
        <v>57</v>
      </c>
    </row>
    <row r="750" ht="89.25">
      <c r="R750" s="36" t="s">
        <v>58</v>
      </c>
    </row>
    <row r="751" ht="102">
      <c r="R751" s="36" t="s">
        <v>59</v>
      </c>
    </row>
    <row r="752" ht="51">
      <c r="R752" s="36" t="s">
        <v>60</v>
      </c>
    </row>
    <row r="753" ht="51">
      <c r="R753" s="36" t="s">
        <v>61</v>
      </c>
    </row>
    <row r="754" ht="63.75">
      <c r="R754" s="36" t="s">
        <v>62</v>
      </c>
    </row>
    <row r="755" ht="114.75">
      <c r="R755" s="36" t="s">
        <v>63</v>
      </c>
    </row>
    <row r="756" ht="140.25">
      <c r="R756" s="36" t="s">
        <v>64</v>
      </c>
    </row>
    <row r="757" ht="51">
      <c r="R757" s="36" t="s">
        <v>65</v>
      </c>
    </row>
    <row r="758" ht="76.5">
      <c r="R758" s="36" t="s">
        <v>66</v>
      </c>
    </row>
    <row r="759" ht="102">
      <c r="R759" s="36" t="s">
        <v>67</v>
      </c>
    </row>
    <row r="760" ht="114.75">
      <c r="R760" s="36" t="s">
        <v>68</v>
      </c>
    </row>
    <row r="761" ht="178.5">
      <c r="R761" s="36" t="s">
        <v>342</v>
      </c>
    </row>
    <row r="762" ht="153">
      <c r="R762" s="36" t="s">
        <v>69</v>
      </c>
    </row>
    <row r="763" ht="204">
      <c r="R763" s="36" t="s">
        <v>343</v>
      </c>
    </row>
    <row r="764" ht="89.25">
      <c r="R764" s="36" t="s">
        <v>70</v>
      </c>
    </row>
    <row r="765" ht="51">
      <c r="R765" s="36" t="s">
        <v>71</v>
      </c>
    </row>
    <row r="766" ht="76.5">
      <c r="R766" s="36" t="s">
        <v>72</v>
      </c>
    </row>
    <row r="767" ht="63.75">
      <c r="R767" s="36" t="s">
        <v>73</v>
      </c>
    </row>
    <row r="768" ht="76.5">
      <c r="R768" s="36" t="s">
        <v>74</v>
      </c>
    </row>
    <row r="769" ht="51">
      <c r="R769" s="36" t="s">
        <v>75</v>
      </c>
    </row>
    <row r="770" ht="51">
      <c r="R770" s="36" t="s">
        <v>76</v>
      </c>
    </row>
    <row r="771" ht="51">
      <c r="R771" s="36" t="s">
        <v>77</v>
      </c>
    </row>
    <row r="772" ht="51">
      <c r="R772" s="36" t="s">
        <v>78</v>
      </c>
    </row>
    <row r="773" ht="102">
      <c r="R773" s="36" t="s">
        <v>79</v>
      </c>
    </row>
    <row r="774" ht="63.75">
      <c r="R774" s="36" t="s">
        <v>80</v>
      </c>
    </row>
    <row r="775" ht="63.75">
      <c r="R775" s="36" t="s">
        <v>81</v>
      </c>
    </row>
    <row r="776" ht="76.5">
      <c r="R776" s="36" t="s">
        <v>82</v>
      </c>
    </row>
    <row r="777" ht="89.25">
      <c r="R777" s="36" t="s">
        <v>83</v>
      </c>
    </row>
    <row r="778" ht="102">
      <c r="R778" s="36" t="s">
        <v>84</v>
      </c>
    </row>
    <row r="779" ht="102">
      <c r="R779" s="36" t="s">
        <v>85</v>
      </c>
    </row>
    <row r="780" ht="165.75">
      <c r="R780" s="36" t="s">
        <v>86</v>
      </c>
    </row>
    <row r="781" ht="153">
      <c r="R781" s="36" t="s">
        <v>87</v>
      </c>
    </row>
    <row r="782" ht="153">
      <c r="R782" s="36" t="s">
        <v>88</v>
      </c>
    </row>
    <row r="783" ht="153">
      <c r="R783" s="36" t="s">
        <v>89</v>
      </c>
    </row>
    <row r="784" ht="178.5">
      <c r="R784" s="36" t="s">
        <v>344</v>
      </c>
    </row>
    <row r="785" ht="216.75">
      <c r="R785" s="36" t="s">
        <v>345</v>
      </c>
    </row>
    <row r="786" ht="114.75">
      <c r="R786" s="36" t="s">
        <v>90</v>
      </c>
    </row>
    <row r="787" ht="51">
      <c r="R787" s="36" t="s">
        <v>91</v>
      </c>
    </row>
    <row r="788" ht="76.5">
      <c r="R788" s="36" t="s">
        <v>92</v>
      </c>
    </row>
    <row r="789" ht="51">
      <c r="R789" s="36" t="s">
        <v>93</v>
      </c>
    </row>
    <row r="790" ht="51">
      <c r="R790" s="36" t="s">
        <v>94</v>
      </c>
    </row>
    <row r="791" ht="63.75">
      <c r="R791" s="36" t="s">
        <v>95</v>
      </c>
    </row>
    <row r="792" ht="89.25">
      <c r="R792" s="36" t="s">
        <v>96</v>
      </c>
    </row>
    <row r="793" ht="89.25">
      <c r="R793" s="36" t="s">
        <v>97</v>
      </c>
    </row>
    <row r="794" ht="38.25">
      <c r="R794" s="36" t="s">
        <v>98</v>
      </c>
    </row>
    <row r="795" ht="102">
      <c r="R795" s="36" t="s">
        <v>99</v>
      </c>
    </row>
    <row r="796" ht="140.25">
      <c r="R796" s="36" t="s">
        <v>100</v>
      </c>
    </row>
    <row r="797" ht="89.25">
      <c r="R797" s="36" t="s">
        <v>101</v>
      </c>
    </row>
    <row r="798" ht="102">
      <c r="R798" s="36" t="s">
        <v>102</v>
      </c>
    </row>
    <row r="799" ht="76.5">
      <c r="R799" s="36" t="s">
        <v>103</v>
      </c>
    </row>
    <row r="800" ht="89.25">
      <c r="R800" s="36" t="s">
        <v>104</v>
      </c>
    </row>
    <row r="801" ht="63.75">
      <c r="R801" s="36" t="s">
        <v>105</v>
      </c>
    </row>
    <row r="802" ht="51">
      <c r="R802" s="36" t="s">
        <v>106</v>
      </c>
    </row>
    <row r="803" ht="89.25">
      <c r="R803" s="36" t="s">
        <v>109</v>
      </c>
    </row>
    <row r="804" ht="76.5">
      <c r="R804" s="36" t="s">
        <v>110</v>
      </c>
    </row>
    <row r="805" ht="153">
      <c r="R805" s="36" t="s">
        <v>111</v>
      </c>
    </row>
    <row r="806" ht="165.75">
      <c r="R806" s="36" t="s">
        <v>112</v>
      </c>
    </row>
    <row r="807" ht="76.5">
      <c r="R807" s="36" t="s">
        <v>113</v>
      </c>
    </row>
    <row r="808" ht="63.75">
      <c r="R808" s="36" t="s">
        <v>114</v>
      </c>
    </row>
    <row r="809" ht="89.25">
      <c r="R809" s="36" t="s">
        <v>115</v>
      </c>
    </row>
    <row r="810" ht="63.75">
      <c r="R810" s="36" t="s">
        <v>116</v>
      </c>
    </row>
    <row r="811" ht="89.25">
      <c r="R811" s="36" t="s">
        <v>117</v>
      </c>
    </row>
    <row r="812" ht="63.75">
      <c r="R812" s="36" t="s">
        <v>118</v>
      </c>
    </row>
    <row r="813" ht="51">
      <c r="R813" s="36" t="s">
        <v>119</v>
      </c>
    </row>
    <row r="814" ht="102">
      <c r="R814" s="36" t="s">
        <v>120</v>
      </c>
    </row>
    <row r="815" ht="63.75">
      <c r="R815" s="36" t="s">
        <v>121</v>
      </c>
    </row>
    <row r="816" ht="127.5">
      <c r="R816" s="36" t="s">
        <v>122</v>
      </c>
    </row>
    <row r="817" ht="127.5">
      <c r="R817" s="36" t="s">
        <v>123</v>
      </c>
    </row>
    <row r="818" ht="51">
      <c r="R818" s="36" t="s">
        <v>124</v>
      </c>
    </row>
    <row r="819" ht="38.25">
      <c r="R819" s="36" t="s">
        <v>125</v>
      </c>
    </row>
    <row r="820" ht="51">
      <c r="R820" s="36" t="s">
        <v>126</v>
      </c>
    </row>
    <row r="821" ht="165.75">
      <c r="R821" s="36" t="s">
        <v>346</v>
      </c>
    </row>
    <row r="822" ht="63.75">
      <c r="R822" s="36" t="s">
        <v>127</v>
      </c>
    </row>
    <row r="823" ht="76.5">
      <c r="R823" s="36" t="s">
        <v>128</v>
      </c>
    </row>
    <row r="824" ht="76.5">
      <c r="R824" s="36" t="s">
        <v>129</v>
      </c>
    </row>
    <row r="825" ht="63.75">
      <c r="R825" s="36" t="s">
        <v>130</v>
      </c>
    </row>
    <row r="826" ht="127.5">
      <c r="R826" s="36" t="s">
        <v>131</v>
      </c>
    </row>
    <row r="827" ht="89.25">
      <c r="R827" s="36" t="s">
        <v>132</v>
      </c>
    </row>
    <row r="828" ht="102">
      <c r="R828" s="36" t="s">
        <v>133</v>
      </c>
    </row>
    <row r="829" ht="114.75">
      <c r="R829" s="36" t="s">
        <v>134</v>
      </c>
    </row>
    <row r="830" ht="76.5">
      <c r="R830" s="36" t="s">
        <v>135</v>
      </c>
    </row>
    <row r="831" ht="63.75">
      <c r="R831" s="36" t="s">
        <v>136</v>
      </c>
    </row>
    <row r="832" ht="38.25">
      <c r="R832" s="36" t="s">
        <v>137</v>
      </c>
    </row>
    <row r="833" ht="51">
      <c r="R833" s="36" t="s">
        <v>138</v>
      </c>
    </row>
    <row r="834" ht="63.75">
      <c r="R834" s="36" t="s">
        <v>139</v>
      </c>
    </row>
    <row r="835" ht="89.25">
      <c r="R835" s="36" t="s">
        <v>140</v>
      </c>
    </row>
    <row r="836" ht="63.75">
      <c r="R836" s="36" t="s">
        <v>141</v>
      </c>
    </row>
    <row r="837" ht="51">
      <c r="R837" s="36" t="s">
        <v>142</v>
      </c>
    </row>
    <row r="838" ht="89.25">
      <c r="R838" s="36" t="s">
        <v>143</v>
      </c>
    </row>
    <row r="839" ht="89.25">
      <c r="R839" s="36" t="s">
        <v>144</v>
      </c>
    </row>
    <row r="840" ht="89.25">
      <c r="R840" s="36" t="s">
        <v>145</v>
      </c>
    </row>
    <row r="841" ht="102">
      <c r="R841" s="36" t="s">
        <v>146</v>
      </c>
    </row>
    <row r="842" ht="63.75">
      <c r="R842" s="36" t="s">
        <v>147</v>
      </c>
    </row>
    <row r="843" ht="63.75">
      <c r="R843" s="36" t="s">
        <v>148</v>
      </c>
    </row>
    <row r="844" ht="114.75">
      <c r="R844" s="36" t="s">
        <v>149</v>
      </c>
    </row>
    <row r="845" ht="165.75">
      <c r="R845" s="36" t="s">
        <v>150</v>
      </c>
    </row>
    <row r="846" ht="140.25">
      <c r="R846" s="36" t="s">
        <v>151</v>
      </c>
    </row>
    <row r="847" ht="89.25">
      <c r="R847" s="36" t="s">
        <v>152</v>
      </c>
    </row>
    <row r="848" ht="76.5">
      <c r="R848" s="36" t="s">
        <v>153</v>
      </c>
    </row>
    <row r="849" ht="63.75">
      <c r="R849" s="36" t="s">
        <v>154</v>
      </c>
    </row>
    <row r="850" ht="63.75">
      <c r="R850" s="36" t="s">
        <v>155</v>
      </c>
    </row>
    <row r="851" ht="102">
      <c r="R851" s="36" t="s">
        <v>156</v>
      </c>
    </row>
    <row r="852" ht="51">
      <c r="R852" s="36" t="s">
        <v>157</v>
      </c>
    </row>
    <row r="853" ht="63.75">
      <c r="R853" s="36" t="s">
        <v>158</v>
      </c>
    </row>
    <row r="854" ht="63.75">
      <c r="R854" s="36" t="s">
        <v>159</v>
      </c>
    </row>
    <row r="855" ht="63.75">
      <c r="R855" s="36" t="s">
        <v>160</v>
      </c>
    </row>
    <row r="856" ht="102">
      <c r="R856" s="36" t="s">
        <v>161</v>
      </c>
    </row>
    <row r="857" ht="102">
      <c r="R857" s="36" t="s">
        <v>162</v>
      </c>
    </row>
    <row r="858" ht="114.75">
      <c r="R858" s="36" t="s">
        <v>163</v>
      </c>
    </row>
    <row r="859" ht="114.75">
      <c r="R859" s="36" t="s">
        <v>164</v>
      </c>
    </row>
    <row r="860" ht="102">
      <c r="R860" s="36" t="s">
        <v>165</v>
      </c>
    </row>
    <row r="861" ht="102">
      <c r="R861" s="36" t="s">
        <v>166</v>
      </c>
    </row>
    <row r="862" ht="102">
      <c r="R862" s="36" t="s">
        <v>167</v>
      </c>
    </row>
    <row r="863" ht="127.5">
      <c r="R863" s="36" t="s">
        <v>168</v>
      </c>
    </row>
    <row r="864" ht="63.75">
      <c r="R864" s="36" t="s">
        <v>169</v>
      </c>
    </row>
    <row r="865" ht="89.25">
      <c r="R865" s="36" t="s">
        <v>170</v>
      </c>
    </row>
    <row r="866" ht="63.75">
      <c r="R866" s="36" t="s">
        <v>171</v>
      </c>
    </row>
    <row r="867" ht="102">
      <c r="R867" s="36" t="s">
        <v>172</v>
      </c>
    </row>
    <row r="868" ht="76.5">
      <c r="R868" s="36" t="s">
        <v>173</v>
      </c>
    </row>
    <row r="869" ht="76.5">
      <c r="R869" s="36" t="s">
        <v>174</v>
      </c>
    </row>
    <row r="870" ht="63.75">
      <c r="R870" s="36" t="s">
        <v>175</v>
      </c>
    </row>
    <row r="871" ht="89.25">
      <c r="R871" s="36" t="s">
        <v>176</v>
      </c>
    </row>
    <row r="872" ht="114.75">
      <c r="R872" s="36" t="s">
        <v>177</v>
      </c>
    </row>
    <row r="873" ht="89.25">
      <c r="R873" s="36" t="s">
        <v>178</v>
      </c>
    </row>
    <row r="874" ht="63.75">
      <c r="R874" s="36" t="s">
        <v>179</v>
      </c>
    </row>
    <row r="875" ht="140.25">
      <c r="R875" s="36" t="s">
        <v>180</v>
      </c>
    </row>
    <row r="876" ht="127.5">
      <c r="R876" s="36" t="s">
        <v>181</v>
      </c>
    </row>
    <row r="877" ht="51">
      <c r="R877" s="36" t="s">
        <v>182</v>
      </c>
    </row>
    <row r="878" ht="76.5">
      <c r="R878" s="36" t="s">
        <v>183</v>
      </c>
    </row>
    <row r="879" ht="114.75">
      <c r="R879" s="36" t="s">
        <v>186</v>
      </c>
    </row>
    <row r="880" ht="76.5">
      <c r="R880" s="36" t="s">
        <v>187</v>
      </c>
    </row>
    <row r="881" ht="63.75">
      <c r="R881" s="36" t="s">
        <v>188</v>
      </c>
    </row>
    <row r="882" ht="63.75">
      <c r="R882" s="36" t="s">
        <v>189</v>
      </c>
    </row>
    <row r="883" ht="89.25">
      <c r="R883" s="36" t="s">
        <v>190</v>
      </c>
    </row>
    <row r="884" ht="63.75">
      <c r="R884" s="36" t="s">
        <v>191</v>
      </c>
    </row>
    <row r="885" ht="63.75">
      <c r="R885" s="36" t="s">
        <v>192</v>
      </c>
    </row>
    <row r="886" ht="51">
      <c r="R886" s="36" t="s">
        <v>193</v>
      </c>
    </row>
    <row r="887" ht="89.25">
      <c r="R887" s="36" t="s">
        <v>194</v>
      </c>
    </row>
    <row r="888" ht="63.75">
      <c r="R888" s="36" t="s">
        <v>195</v>
      </c>
    </row>
    <row r="889" ht="76.5">
      <c r="R889" s="36" t="s">
        <v>196</v>
      </c>
    </row>
    <row r="890" ht="89.25">
      <c r="R890" s="36" t="s">
        <v>197</v>
      </c>
    </row>
    <row r="891" ht="51">
      <c r="R891" s="36" t="s">
        <v>198</v>
      </c>
    </row>
    <row r="892" ht="89.25">
      <c r="R892" s="36" t="s">
        <v>199</v>
      </c>
    </row>
    <row r="893" ht="63.75">
      <c r="R893" s="36" t="s">
        <v>200</v>
      </c>
    </row>
    <row r="894" ht="76.5">
      <c r="R894" s="36" t="s">
        <v>201</v>
      </c>
    </row>
    <row r="895" ht="114.75">
      <c r="R895" s="36" t="s">
        <v>202</v>
      </c>
    </row>
    <row r="896" ht="102">
      <c r="R896" s="36" t="s">
        <v>203</v>
      </c>
    </row>
    <row r="897" ht="127.5">
      <c r="R897" s="36" t="s">
        <v>204</v>
      </c>
    </row>
    <row r="898" ht="165.75">
      <c r="R898" s="36" t="s">
        <v>205</v>
      </c>
    </row>
    <row r="899" ht="114.75">
      <c r="R899" s="36" t="s">
        <v>206</v>
      </c>
    </row>
    <row r="900" ht="76.5">
      <c r="R900" s="36" t="s">
        <v>207</v>
      </c>
    </row>
    <row r="901" ht="140.25">
      <c r="R901" s="36" t="s">
        <v>208</v>
      </c>
    </row>
    <row r="902" ht="76.5">
      <c r="R902" s="36" t="s">
        <v>209</v>
      </c>
    </row>
    <row r="903" ht="153">
      <c r="R903" s="36" t="s">
        <v>347</v>
      </c>
    </row>
    <row r="904" ht="114.75">
      <c r="R904" s="36" t="s">
        <v>210</v>
      </c>
    </row>
    <row r="905" ht="114.75">
      <c r="R905" s="36" t="s">
        <v>211</v>
      </c>
    </row>
    <row r="906" ht="114.75">
      <c r="R906" s="36" t="s">
        <v>212</v>
      </c>
    </row>
    <row r="907" ht="102">
      <c r="R907" s="36" t="s">
        <v>213</v>
      </c>
    </row>
    <row r="908" ht="114.75">
      <c r="R908" s="36" t="s">
        <v>216</v>
      </c>
    </row>
    <row r="909" ht="63.75">
      <c r="R909" s="36" t="s">
        <v>217</v>
      </c>
    </row>
    <row r="910" ht="114.75">
      <c r="R910" s="36" t="s">
        <v>218</v>
      </c>
    </row>
    <row r="911" ht="89.25">
      <c r="R911" s="36" t="s">
        <v>219</v>
      </c>
    </row>
    <row r="912" ht="102">
      <c r="R912" s="36" t="s">
        <v>220</v>
      </c>
    </row>
    <row r="913" ht="114.75">
      <c r="R913" s="36" t="s">
        <v>221</v>
      </c>
    </row>
    <row r="914" ht="102">
      <c r="R914" s="36" t="s">
        <v>222</v>
      </c>
    </row>
    <row r="915" ht="102">
      <c r="R915" s="36" t="s">
        <v>223</v>
      </c>
    </row>
    <row r="916" ht="102">
      <c r="R916" s="36" t="s">
        <v>224</v>
      </c>
    </row>
    <row r="917" ht="76.5">
      <c r="R917" s="36" t="s">
        <v>225</v>
      </c>
    </row>
    <row r="918" ht="63.75">
      <c r="R918" s="36" t="s">
        <v>226</v>
      </c>
    </row>
    <row r="919" ht="153">
      <c r="R919" s="36" t="s">
        <v>227</v>
      </c>
    </row>
    <row r="920" ht="63.75">
      <c r="R920" s="36" t="s">
        <v>228</v>
      </c>
    </row>
    <row r="921" ht="63.75">
      <c r="R921" s="36" t="s">
        <v>229</v>
      </c>
    </row>
    <row r="922" ht="89.25">
      <c r="R922" s="36" t="s">
        <v>230</v>
      </c>
    </row>
    <row r="923" ht="114.75">
      <c r="R923" s="36" t="s">
        <v>231</v>
      </c>
    </row>
    <row r="924" ht="76.5">
      <c r="R924" s="36" t="s">
        <v>232</v>
      </c>
    </row>
    <row r="925" ht="140.25">
      <c r="R925" s="36" t="s">
        <v>233</v>
      </c>
    </row>
    <row r="926" ht="63.75">
      <c r="R926" s="36" t="s">
        <v>234</v>
      </c>
    </row>
    <row r="927" ht="102">
      <c r="R927" s="36" t="s">
        <v>235</v>
      </c>
    </row>
    <row r="928" ht="102">
      <c r="R928" s="36" t="s">
        <v>236</v>
      </c>
    </row>
    <row r="929" ht="51">
      <c r="R929" s="36" t="s">
        <v>237</v>
      </c>
    </row>
    <row r="930" ht="63.75">
      <c r="R930" s="36" t="s">
        <v>238</v>
      </c>
    </row>
    <row r="931" ht="63.75">
      <c r="R931" s="36" t="s">
        <v>239</v>
      </c>
    </row>
    <row r="932" ht="89.25">
      <c r="R932" s="36" t="s">
        <v>247</v>
      </c>
    </row>
    <row r="933" ht="76.5">
      <c r="R933" s="36" t="s">
        <v>248</v>
      </c>
    </row>
    <row r="934" ht="76.5">
      <c r="R934" s="36" t="s">
        <v>249</v>
      </c>
    </row>
    <row r="935" ht="140.25">
      <c r="R935" s="36" t="s">
        <v>250</v>
      </c>
    </row>
    <row r="936" ht="63.75">
      <c r="R936" s="36" t="s">
        <v>251</v>
      </c>
    </row>
    <row r="937" ht="76.5">
      <c r="R937" s="36" t="s">
        <v>252</v>
      </c>
    </row>
    <row r="938" ht="51">
      <c r="R938" s="36" t="s">
        <v>253</v>
      </c>
    </row>
    <row r="939" ht="63.75">
      <c r="R939" s="36" t="s">
        <v>254</v>
      </c>
    </row>
    <row r="940" ht="63.75">
      <c r="R940" s="36" t="s">
        <v>255</v>
      </c>
    </row>
    <row r="941" ht="38.25">
      <c r="R941" s="36" t="s">
        <v>256</v>
      </c>
    </row>
    <row r="942" ht="114.75">
      <c r="R942" s="36" t="s">
        <v>257</v>
      </c>
    </row>
    <row r="943" ht="89.25">
      <c r="R943" s="36" t="s">
        <v>258</v>
      </c>
    </row>
    <row r="944" ht="102">
      <c r="R944" s="36" t="s">
        <v>259</v>
      </c>
    </row>
    <row r="945" ht="102">
      <c r="R945" s="36" t="s">
        <v>260</v>
      </c>
    </row>
    <row r="946" ht="165.75">
      <c r="R946" s="36" t="s">
        <v>261</v>
      </c>
    </row>
    <row r="947" ht="76.5">
      <c r="R947" s="36" t="s">
        <v>262</v>
      </c>
    </row>
    <row r="948" ht="102">
      <c r="R948" s="36" t="s">
        <v>263</v>
      </c>
    </row>
    <row r="949" ht="63.75">
      <c r="R949" s="36" t="s">
        <v>264</v>
      </c>
    </row>
    <row r="950" ht="76.5">
      <c r="R950" s="36" t="s">
        <v>265</v>
      </c>
    </row>
    <row r="951" ht="76.5">
      <c r="R951" s="36" t="s">
        <v>266</v>
      </c>
    </row>
    <row r="952" ht="63.75">
      <c r="R952" s="36" t="s">
        <v>267</v>
      </c>
    </row>
    <row r="953" ht="63.75">
      <c r="R953" s="36" t="s">
        <v>268</v>
      </c>
    </row>
    <row r="954" ht="51">
      <c r="R954" s="36" t="s">
        <v>269</v>
      </c>
    </row>
    <row r="955" ht="114.75">
      <c r="R955" s="36" t="s">
        <v>270</v>
      </c>
    </row>
    <row r="956" ht="63.75">
      <c r="R956" s="36" t="s">
        <v>271</v>
      </c>
    </row>
    <row r="957" ht="153">
      <c r="R957" s="36" t="s">
        <v>272</v>
      </c>
    </row>
    <row r="958" ht="153">
      <c r="R958" s="36" t="s">
        <v>273</v>
      </c>
    </row>
    <row r="959" ht="38.25">
      <c r="R959" s="36" t="s">
        <v>274</v>
      </c>
    </row>
    <row r="960" ht="63.75">
      <c r="R960" s="36" t="s">
        <v>275</v>
      </c>
    </row>
    <row r="961" ht="63.75">
      <c r="R961" s="36" t="s">
        <v>276</v>
      </c>
    </row>
    <row r="962" ht="140.25">
      <c r="R962" s="36" t="s">
        <v>277</v>
      </c>
    </row>
    <row r="963" ht="127.5">
      <c r="R963" s="36" t="s">
        <v>278</v>
      </c>
    </row>
    <row r="964" ht="76.5">
      <c r="R964" s="36" t="s">
        <v>279</v>
      </c>
    </row>
    <row r="965" ht="127.5">
      <c r="R965" s="36" t="s">
        <v>280</v>
      </c>
    </row>
    <row r="966" ht="153">
      <c r="R966" s="36" t="s">
        <v>281</v>
      </c>
    </row>
    <row r="967" ht="114.75">
      <c r="R967" s="36" t="s">
        <v>282</v>
      </c>
    </row>
    <row r="968" ht="89.25">
      <c r="R968" s="36" t="s">
        <v>283</v>
      </c>
    </row>
    <row r="969" ht="178.5">
      <c r="R969" s="36" t="s">
        <v>348</v>
      </c>
    </row>
    <row r="970" ht="165.75">
      <c r="R970" s="36" t="s">
        <v>284</v>
      </c>
    </row>
    <row r="971" ht="114.75">
      <c r="R971" s="36" t="s">
        <v>285</v>
      </c>
    </row>
    <row r="972" ht="51">
      <c r="R972" s="36" t="s">
        <v>286</v>
      </c>
    </row>
    <row r="973" ht="76.5">
      <c r="R973" s="36" t="s">
        <v>287</v>
      </c>
    </row>
    <row r="974" ht="38.25">
      <c r="R974" s="36" t="s">
        <v>288</v>
      </c>
    </row>
    <row r="975" ht="102">
      <c r="R975" s="36" t="s">
        <v>289</v>
      </c>
    </row>
    <row r="976" ht="51">
      <c r="R976" s="36" t="s">
        <v>290</v>
      </c>
    </row>
    <row r="977" ht="76.5">
      <c r="R977" s="36" t="s">
        <v>291</v>
      </c>
    </row>
    <row r="978" ht="76.5">
      <c r="R978" s="36" t="s">
        <v>292</v>
      </c>
    </row>
    <row r="979" ht="63.75">
      <c r="R979" s="36" t="s">
        <v>293</v>
      </c>
    </row>
    <row r="980" ht="51">
      <c r="R980" s="36" t="s">
        <v>294</v>
      </c>
    </row>
    <row r="981" ht="51">
      <c r="R981" s="36" t="s">
        <v>295</v>
      </c>
    </row>
    <row r="982" ht="63.75">
      <c r="R982" s="36" t="s">
        <v>296</v>
      </c>
    </row>
    <row r="983" ht="89.25">
      <c r="R983" s="36" t="s">
        <v>297</v>
      </c>
    </row>
    <row r="984" ht="114.75">
      <c r="R984" s="36" t="s">
        <v>298</v>
      </c>
    </row>
    <row r="985" ht="102">
      <c r="R985" s="36" t="s">
        <v>299</v>
      </c>
    </row>
    <row r="986" ht="114.75">
      <c r="R986" s="36" t="s">
        <v>300</v>
      </c>
    </row>
    <row r="987" ht="165.75">
      <c r="R987" s="36" t="s">
        <v>301</v>
      </c>
    </row>
    <row r="988" ht="63.75">
      <c r="R988" s="36" t="s">
        <v>302</v>
      </c>
    </row>
    <row r="989" ht="76.5">
      <c r="R989" s="36" t="s">
        <v>303</v>
      </c>
    </row>
    <row r="990" ht="165.75">
      <c r="R990" s="36" t="s">
        <v>304</v>
      </c>
    </row>
    <row r="991" ht="127.5">
      <c r="R991" s="36" t="s">
        <v>305</v>
      </c>
    </row>
    <row r="992" ht="140.25">
      <c r="R992" s="36" t="s">
        <v>306</v>
      </c>
    </row>
    <row r="993" ht="102">
      <c r="R993" s="36" t="s">
        <v>307</v>
      </c>
    </row>
    <row r="994" ht="127.5">
      <c r="R994" s="36" t="s">
        <v>308</v>
      </c>
    </row>
    <row r="995" ht="102">
      <c r="R995" s="36" t="s">
        <v>309</v>
      </c>
    </row>
    <row r="996" ht="51">
      <c r="R996" s="36" t="s">
        <v>310</v>
      </c>
    </row>
    <row r="997" ht="127.5">
      <c r="R997" s="36" t="s">
        <v>311</v>
      </c>
    </row>
    <row r="998" ht="153">
      <c r="R998" s="36" t="s">
        <v>312</v>
      </c>
    </row>
    <row r="999" ht="102">
      <c r="R999" s="36" t="s">
        <v>313</v>
      </c>
    </row>
    <row r="1000" ht="89.25">
      <c r="R1000" s="36" t="s">
        <v>314</v>
      </c>
    </row>
    <row r="1001" ht="63.75">
      <c r="R1001" s="36" t="s">
        <v>315</v>
      </c>
    </row>
    <row r="1002" ht="127.5">
      <c r="R1002" s="36" t="s">
        <v>316</v>
      </c>
    </row>
    <row r="1003" ht="114.75">
      <c r="R1003" s="36" t="s">
        <v>317</v>
      </c>
    </row>
    <row r="1004" ht="140.25">
      <c r="R1004" s="36" t="s">
        <v>318</v>
      </c>
    </row>
    <row r="1005" ht="76.5">
      <c r="R1005" s="36" t="s">
        <v>322</v>
      </c>
    </row>
    <row r="1006" ht="114.75">
      <c r="R1006" s="36" t="s">
        <v>323</v>
      </c>
    </row>
    <row r="1007" ht="89.25">
      <c r="R1007" s="36" t="s">
        <v>324</v>
      </c>
    </row>
    <row r="1008" ht="89.25">
      <c r="R1008" s="36" t="s">
        <v>325</v>
      </c>
    </row>
    <row r="1009" ht="127.5">
      <c r="R1009" s="36" t="s">
        <v>326</v>
      </c>
    </row>
    <row r="1010" ht="102">
      <c r="R1010" s="36" t="s">
        <v>327</v>
      </c>
    </row>
    <row r="1011" ht="51">
      <c r="R1011" s="36" t="s">
        <v>328</v>
      </c>
    </row>
    <row r="1012" ht="63.75">
      <c r="R1012" s="36" t="s">
        <v>329</v>
      </c>
    </row>
    <row r="1013" ht="127.5">
      <c r="R1013" s="36" t="s">
        <v>330</v>
      </c>
    </row>
    <row r="1014" ht="114.75">
      <c r="R1014" s="36" t="s">
        <v>331</v>
      </c>
    </row>
    <row r="1015" ht="102">
      <c r="R1015" s="36" t="s">
        <v>332</v>
      </c>
    </row>
    <row r="1016" ht="204">
      <c r="R1016" s="36" t="s">
        <v>349</v>
      </c>
    </row>
    <row r="1017" ht="178.5">
      <c r="R1017" s="36" t="s">
        <v>350</v>
      </c>
    </row>
    <row r="1018" ht="114.75">
      <c r="R1018" s="36" t="s">
        <v>333</v>
      </c>
    </row>
    <row r="1019" ht="102">
      <c r="R1019" s="36" t="s">
        <v>334</v>
      </c>
    </row>
    <row r="1020" ht="153">
      <c r="R1020" s="36" t="s">
        <v>335</v>
      </c>
    </row>
    <row r="1021" ht="165.75">
      <c r="R1021" s="36" t="s">
        <v>351</v>
      </c>
    </row>
    <row r="1022" ht="216.75">
      <c r="R1022" s="36" t="s">
        <v>352</v>
      </c>
    </row>
    <row r="1023" ht="127.5">
      <c r="R1023" s="36" t="s">
        <v>336</v>
      </c>
    </row>
    <row r="1024" ht="114.75">
      <c r="R1024" s="36" t="s">
        <v>337</v>
      </c>
    </row>
    <row r="1025" ht="165.75">
      <c r="R1025" s="36" t="s">
        <v>338</v>
      </c>
    </row>
    <row r="1026" ht="153">
      <c r="R1026" s="36" t="s">
        <v>339</v>
      </c>
    </row>
    <row r="1027" ht="63.75">
      <c r="R1027" s="36" t="s">
        <v>340</v>
      </c>
    </row>
  </sheetData>
  <mergeCells count="15">
    <mergeCell ref="B42:E42"/>
    <mergeCell ref="U8:AB8"/>
    <mergeCell ref="B29:E29"/>
    <mergeCell ref="B34:E34"/>
    <mergeCell ref="B37:E37"/>
    <mergeCell ref="B40:C40"/>
    <mergeCell ref="B10:E10"/>
    <mergeCell ref="B18:E18"/>
    <mergeCell ref="B20:E20"/>
    <mergeCell ref="B27:E27"/>
    <mergeCell ref="Q8:T8"/>
    <mergeCell ref="B2:Y2"/>
    <mergeCell ref="B3:Y3"/>
    <mergeCell ref="B5:Y5"/>
    <mergeCell ref="B6:Y6"/>
  </mergeCells>
  <dataValidations count="9">
    <dataValidation type="list" allowBlank="1" showInputMessage="1" showErrorMessage="1" sqref="AA33:AA34">
      <formula1>$E$335:$E$336</formula1>
    </dataValidation>
    <dataValidation allowBlank="1" showInputMessage="1" showErrorMessage="1" promptTitle="Cost Legend" prompt="N.D. - No Data Available&#10;0 - Costs or Savings equal Zero&#10;N.A. - No Competitions Reported" sqref="W18:W34 Y10:Z34 Q17:V34 Q10:W16"/>
    <dataValidation type="list" showInputMessage="1" showErrorMessage="1" sqref="AA10:AA32">
      <formula1>$E$335:$E$336</formula1>
    </dataValidation>
    <dataValidation type="list" allowBlank="1" showInputMessage="1" showErrorMessage="1" sqref="N9">
      <formula1>#REF!</formula1>
    </dataValidation>
    <dataValidation type="list" allowBlank="1" showInputMessage="1" showErrorMessage="1" sqref="N10:N34">
      <formula1>$AO$349:$AO$352</formula1>
    </dataValidation>
    <dataValidation type="list" allowBlank="1" showInputMessage="1" showErrorMessage="1" sqref="N55:N65536 N1:N7 J9:J34">
      <formula1>$H$335:$H$338</formula1>
    </dataValidation>
    <dataValidation allowBlank="1" showInputMessage="1" showErrorMessage="1" promptTitle="Phase-In" prompt="If Phase-In Not Complete Type N.A." sqref="P10:P34"/>
    <dataValidation type="list" allowBlank="1" showInputMessage="1" showErrorMessage="1" sqref="G55:G65536 G1:G34">
      <formula1>$F$335:$F$345</formula1>
    </dataValidation>
    <dataValidation type="list" allowBlank="1" showInputMessage="1" showErrorMessage="1" sqref="C14:E17 C21:E26 C30:E33">
      <formula1>$R$335:$R$1027</formula1>
    </dataValidation>
  </dataValidations>
  <printOptions horizontalCentered="1" verticalCentered="1"/>
  <pageMargins left="0.001" right="0.001" top="1" bottom="0.75" header="0.5" footer="0.5"/>
  <pageSetup horizontalDpi="600" verticalDpi="600" orientation="landscape" paperSize="5" scale="54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M1117"/>
  <sheetViews>
    <sheetView showGridLines="0" view="pageBreakPreview" zoomScale="75" zoomScaleSheetLayoutView="75" workbookViewId="0" topLeftCell="B1">
      <selection activeCell="P27" sqref="P27"/>
    </sheetView>
  </sheetViews>
  <sheetFormatPr defaultColWidth="9.140625" defaultRowHeight="12.75"/>
  <cols>
    <col min="1" max="1" width="9.140625" style="0" hidden="1" customWidth="1"/>
    <col min="2" max="2" width="9.140625" style="53" customWidth="1"/>
    <col min="3" max="3" width="32.421875" style="0" customWidth="1"/>
    <col min="4" max="4" width="19.8515625" style="0" customWidth="1"/>
    <col min="5" max="5" width="16.7109375" style="0" customWidth="1"/>
    <col min="6" max="6" width="15.140625" style="0" customWidth="1"/>
    <col min="7" max="7" width="24.28125" style="0" customWidth="1"/>
    <col min="8" max="8" width="43.00390625" style="0" customWidth="1"/>
    <col min="9" max="9" width="12.00390625" style="0" bestFit="1" customWidth="1"/>
    <col min="10" max="10" width="12.28125" style="0" customWidth="1"/>
    <col min="11" max="11" width="20.28125" style="0" customWidth="1"/>
    <col min="12" max="12" width="10.57421875" style="0" customWidth="1"/>
    <col min="13" max="13" width="11.28125" style="0" customWidth="1"/>
    <col min="14" max="14" width="12.00390625" style="0" customWidth="1"/>
    <col min="15" max="15" width="12.140625" style="0" customWidth="1"/>
    <col min="16" max="16" width="15.140625" style="0" customWidth="1"/>
    <col min="17" max="17" width="25.140625" style="0" customWidth="1"/>
    <col min="18" max="28" width="9.140625" style="50" customWidth="1"/>
    <col min="29" max="39" width="9.140625" style="175" customWidth="1"/>
  </cols>
  <sheetData>
    <row r="1" spans="2:39" ht="12.75">
      <c r="B1" s="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spans="2:39" ht="18.75">
      <c r="B2" s="51"/>
      <c r="C2" s="206" t="s">
        <v>455</v>
      </c>
      <c r="D2" s="206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2:39" ht="15.75">
      <c r="B3" s="51"/>
      <c r="C3" s="207" t="s">
        <v>466</v>
      </c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</row>
    <row r="4" spans="2:39" ht="12.75"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</row>
    <row r="5" spans="2:39" ht="12.75">
      <c r="B5" s="51"/>
      <c r="C5" s="223" t="s">
        <v>449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</row>
    <row r="6" spans="2:39" ht="12.75">
      <c r="B6" s="51"/>
      <c r="C6" s="209" t="s">
        <v>444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</row>
    <row r="7" spans="2:39" ht="12.75">
      <c r="B7" s="51"/>
      <c r="C7" s="3"/>
      <c r="D7" s="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</row>
    <row r="8" spans="2:39" ht="12.75">
      <c r="B8" s="51"/>
      <c r="C8" s="224" t="s">
        <v>450</v>
      </c>
      <c r="D8" s="225"/>
      <c r="E8" s="225"/>
      <c r="F8" s="225"/>
      <c r="G8" s="225"/>
      <c r="H8" s="225"/>
      <c r="I8" s="225"/>
      <c r="J8" s="225"/>
      <c r="K8" s="225"/>
      <c r="L8" s="226"/>
      <c r="M8" s="203" t="s">
        <v>446</v>
      </c>
      <c r="N8" s="204"/>
      <c r="O8" s="204"/>
      <c r="P8" s="205"/>
      <c r="Q8" s="35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</row>
    <row r="9" spans="2:39" ht="67.5" customHeight="1">
      <c r="B9" s="51"/>
      <c r="C9" s="6" t="s">
        <v>454</v>
      </c>
      <c r="D9" s="12" t="s">
        <v>409</v>
      </c>
      <c r="E9" s="12" t="s">
        <v>410</v>
      </c>
      <c r="F9" s="12" t="s">
        <v>411</v>
      </c>
      <c r="G9" s="7" t="s">
        <v>468</v>
      </c>
      <c r="H9" s="7" t="s">
        <v>442</v>
      </c>
      <c r="I9" s="8" t="s">
        <v>457</v>
      </c>
      <c r="J9" s="9" t="s">
        <v>456</v>
      </c>
      <c r="K9" s="23" t="s">
        <v>415</v>
      </c>
      <c r="L9" s="10" t="s">
        <v>458</v>
      </c>
      <c r="M9" s="11" t="s">
        <v>452</v>
      </c>
      <c r="N9" s="12" t="s">
        <v>447</v>
      </c>
      <c r="O9" s="12" t="s">
        <v>472</v>
      </c>
      <c r="P9" s="8" t="s">
        <v>448</v>
      </c>
      <c r="Q9" s="24" t="s">
        <v>463</v>
      </c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2:39" ht="25.5" customHeight="1">
      <c r="B10" s="54"/>
      <c r="C10" s="164" t="s">
        <v>431</v>
      </c>
      <c r="D10" s="160"/>
      <c r="E10" s="160"/>
      <c r="F10" s="160"/>
      <c r="G10" s="161"/>
      <c r="H10" s="147"/>
      <c r="I10" s="148"/>
      <c r="J10" s="147"/>
      <c r="K10" s="148"/>
      <c r="L10" s="165"/>
      <c r="M10" s="153"/>
      <c r="N10" s="152"/>
      <c r="O10" s="152"/>
      <c r="P10" s="155"/>
      <c r="Q10" s="166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</row>
    <row r="11" spans="2:39" ht="12.75">
      <c r="B11" s="54"/>
      <c r="C11" s="151"/>
      <c r="D11" s="160"/>
      <c r="E11" s="160"/>
      <c r="F11" s="160"/>
      <c r="G11" s="161"/>
      <c r="H11" s="147"/>
      <c r="I11" s="148"/>
      <c r="J11" s="147"/>
      <c r="K11" s="148"/>
      <c r="L11" s="165"/>
      <c r="M11" s="153"/>
      <c r="N11" s="152"/>
      <c r="O11" s="152"/>
      <c r="P11" s="152">
        <f>SUM(M11:O11)</f>
        <v>0</v>
      </c>
      <c r="Q11" s="166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</row>
    <row r="12" spans="2:39" ht="12.75">
      <c r="B12" s="54"/>
      <c r="C12" s="151"/>
      <c r="D12" s="160"/>
      <c r="E12" s="160"/>
      <c r="F12" s="160"/>
      <c r="G12" s="161"/>
      <c r="H12" s="147"/>
      <c r="I12" s="148"/>
      <c r="J12" s="147"/>
      <c r="K12" s="148"/>
      <c r="L12" s="165"/>
      <c r="M12" s="153"/>
      <c r="N12" s="152"/>
      <c r="O12" s="152"/>
      <c r="P12" s="152">
        <f>SUM(M12:O12)</f>
        <v>0</v>
      </c>
      <c r="Q12" s="166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2:39" ht="12.75">
      <c r="B13" s="54"/>
      <c r="C13" s="151"/>
      <c r="D13" s="160"/>
      <c r="E13" s="160"/>
      <c r="F13" s="160"/>
      <c r="G13" s="161"/>
      <c r="H13" s="147"/>
      <c r="I13" s="148"/>
      <c r="J13" s="147"/>
      <c r="K13" s="148"/>
      <c r="L13" s="165"/>
      <c r="M13" s="153"/>
      <c r="N13" s="152"/>
      <c r="O13" s="152"/>
      <c r="P13" s="152">
        <f>SUM(M13:O13)</f>
        <v>0</v>
      </c>
      <c r="Q13" s="166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</row>
    <row r="14" spans="2:39" ht="12.75">
      <c r="B14" s="54"/>
      <c r="C14" s="151"/>
      <c r="D14" s="160"/>
      <c r="E14" s="160"/>
      <c r="F14" s="160"/>
      <c r="G14" s="161"/>
      <c r="H14" s="147"/>
      <c r="I14" s="148"/>
      <c r="J14" s="147"/>
      <c r="K14" s="148"/>
      <c r="L14" s="165"/>
      <c r="M14" s="153"/>
      <c r="N14" s="152"/>
      <c r="O14" s="152"/>
      <c r="P14" s="152">
        <f>SUM(M14:O14)</f>
        <v>0</v>
      </c>
      <c r="Q14" s="166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</row>
    <row r="15" spans="2:39" ht="25.5" customHeight="1">
      <c r="B15" s="54"/>
      <c r="C15" s="164" t="s">
        <v>432</v>
      </c>
      <c r="D15" s="160"/>
      <c r="E15" s="160"/>
      <c r="F15" s="160"/>
      <c r="G15" s="147"/>
      <c r="H15" s="147"/>
      <c r="I15" s="148"/>
      <c r="J15" s="147"/>
      <c r="K15" s="148"/>
      <c r="L15" s="165"/>
      <c r="M15" s="152">
        <f>SUM(M7:M14)</f>
        <v>0</v>
      </c>
      <c r="N15" s="153">
        <f>SUM(N7:N14)</f>
        <v>0</v>
      </c>
      <c r="O15" s="162">
        <f>SUM(O7:O14)</f>
        <v>0</v>
      </c>
      <c r="P15" s="152">
        <f>SUM(P7:P14)</f>
        <v>0</v>
      </c>
      <c r="Q15" s="167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2:39" s="50" customFormat="1" ht="11.25" customHeight="1">
      <c r="B16" s="91"/>
      <c r="C16" s="92"/>
      <c r="D16" s="93"/>
      <c r="E16" s="93"/>
      <c r="F16" s="93"/>
      <c r="G16" s="62"/>
      <c r="H16" s="62"/>
      <c r="I16" s="63"/>
      <c r="J16" s="62"/>
      <c r="K16" s="63"/>
      <c r="L16" s="94"/>
      <c r="M16" s="67"/>
      <c r="N16" s="66"/>
      <c r="O16" s="66"/>
      <c r="P16" s="95"/>
      <c r="Q16" s="96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2:39" ht="12.75">
      <c r="B17" s="55"/>
      <c r="C17" s="168" t="s">
        <v>433</v>
      </c>
      <c r="D17" s="142"/>
      <c r="E17" s="142"/>
      <c r="F17" s="142"/>
      <c r="G17" s="126"/>
      <c r="H17" s="126"/>
      <c r="I17" s="127"/>
      <c r="J17" s="128"/>
      <c r="K17" s="143"/>
      <c r="L17" s="169"/>
      <c r="M17" s="132"/>
      <c r="N17" s="131"/>
      <c r="O17" s="131"/>
      <c r="P17" s="134"/>
      <c r="Q17" s="170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2:39" ht="12.75">
      <c r="B18" s="55"/>
      <c r="C18" s="141"/>
      <c r="D18" s="142"/>
      <c r="E18" s="142"/>
      <c r="F18" s="142"/>
      <c r="G18" s="126"/>
      <c r="H18" s="126"/>
      <c r="I18" s="127"/>
      <c r="J18" s="128"/>
      <c r="K18" s="143"/>
      <c r="L18" s="169"/>
      <c r="M18" s="132"/>
      <c r="N18" s="131"/>
      <c r="O18" s="131"/>
      <c r="P18" s="134">
        <f>SUM(M18:O18)</f>
        <v>0</v>
      </c>
      <c r="Q18" s="170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2:39" ht="12.75">
      <c r="B19" s="55"/>
      <c r="C19" s="141"/>
      <c r="D19" s="142"/>
      <c r="E19" s="142"/>
      <c r="F19" s="142"/>
      <c r="G19" s="126"/>
      <c r="H19" s="126"/>
      <c r="I19" s="127"/>
      <c r="J19" s="128"/>
      <c r="K19" s="143"/>
      <c r="L19" s="169"/>
      <c r="M19" s="132"/>
      <c r="N19" s="131"/>
      <c r="O19" s="131"/>
      <c r="P19" s="134">
        <f>SUM(M19:O19)</f>
        <v>0</v>
      </c>
      <c r="Q19" s="170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2:39" ht="12.75">
      <c r="B20" s="55"/>
      <c r="C20" s="141"/>
      <c r="D20" s="142"/>
      <c r="E20" s="142"/>
      <c r="F20" s="142"/>
      <c r="G20" s="126"/>
      <c r="H20" s="126"/>
      <c r="I20" s="127"/>
      <c r="J20" s="128"/>
      <c r="K20" s="143"/>
      <c r="L20" s="169"/>
      <c r="M20" s="132"/>
      <c r="N20" s="131"/>
      <c r="O20" s="131"/>
      <c r="P20" s="134">
        <f>SUM(M20:O20)</f>
        <v>0</v>
      </c>
      <c r="Q20" s="170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2:39" ht="12.75">
      <c r="B21" s="55"/>
      <c r="C21" s="141"/>
      <c r="D21" s="142"/>
      <c r="E21" s="142"/>
      <c r="F21" s="142"/>
      <c r="G21" s="126"/>
      <c r="H21" s="126"/>
      <c r="I21" s="127"/>
      <c r="J21" s="128"/>
      <c r="K21" s="143"/>
      <c r="L21" s="169"/>
      <c r="M21" s="132"/>
      <c r="N21" s="131"/>
      <c r="O21" s="131"/>
      <c r="P21" s="134">
        <f>SUM(M21:O21)</f>
        <v>0</v>
      </c>
      <c r="Q21" s="170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2:39" ht="25.5">
      <c r="B22" s="55"/>
      <c r="C22" s="168" t="s">
        <v>434</v>
      </c>
      <c r="D22" s="142"/>
      <c r="E22" s="142"/>
      <c r="F22" s="142"/>
      <c r="G22" s="171"/>
      <c r="H22" s="172"/>
      <c r="I22" s="146"/>
      <c r="J22" s="172"/>
      <c r="K22" s="146"/>
      <c r="L22" s="173"/>
      <c r="M22" s="131">
        <f>SUM(M15:M21)</f>
        <v>0</v>
      </c>
      <c r="N22" s="132">
        <f>SUM(N15:N21)</f>
        <v>0</v>
      </c>
      <c r="O22" s="133">
        <f>SUM(O15:O21)</f>
        <v>0</v>
      </c>
      <c r="P22" s="134">
        <f>SUM(P15:P21)</f>
        <v>0</v>
      </c>
      <c r="Q22" s="170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2:39" s="50" customFormat="1" ht="12.75">
      <c r="B23" s="91"/>
      <c r="C23" s="92"/>
      <c r="D23" s="93"/>
      <c r="E23" s="93"/>
      <c r="F23" s="93"/>
      <c r="G23" s="61"/>
      <c r="H23" s="62"/>
      <c r="I23" s="63"/>
      <c r="J23" s="62"/>
      <c r="K23" s="63"/>
      <c r="L23" s="94"/>
      <c r="M23" s="67"/>
      <c r="N23" s="66"/>
      <c r="O23" s="66"/>
      <c r="P23" s="95"/>
      <c r="Q23" s="97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2:39" s="56" customFormat="1" ht="12.75">
      <c r="B24" s="57"/>
      <c r="C24" s="28"/>
      <c r="D24" s="3"/>
      <c r="E24" s="13"/>
      <c r="F24" s="13"/>
      <c r="G24" s="13"/>
      <c r="H24" s="13"/>
      <c r="I24" s="13"/>
      <c r="J24" s="13"/>
      <c r="K24" s="13"/>
      <c r="L24" s="13"/>
      <c r="M24" s="13"/>
      <c r="N24" s="3"/>
      <c r="O24" s="3"/>
      <c r="P24"/>
      <c r="Q24" s="28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2:39" s="56" customFormat="1" ht="12.75">
      <c r="B25" s="57"/>
      <c r="C25" s="1"/>
      <c r="D25"/>
      <c r="E25" s="1"/>
      <c r="F25" s="1"/>
      <c r="G25" s="1"/>
      <c r="H25" s="1"/>
      <c r="I25" s="1"/>
      <c r="J25" s="1"/>
      <c r="K25" s="1"/>
      <c r="L25" s="1"/>
      <c r="M25" s="1"/>
      <c r="N25"/>
      <c r="O25"/>
      <c r="P25"/>
      <c r="Q25" s="13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2:39" s="56" customFormat="1" ht="12.75">
      <c r="B26" s="57"/>
      <c r="C26" s="99" t="s">
        <v>438</v>
      </c>
      <c r="D26"/>
      <c r="E26" s="2"/>
      <c r="F26"/>
      <c r="G26"/>
      <c r="H26"/>
      <c r="I26"/>
      <c r="J26"/>
      <c r="K26"/>
      <c r="L26"/>
      <c r="M26" s="85">
        <f>+M15+M22</f>
        <v>0</v>
      </c>
      <c r="N26" s="85">
        <f>+N15+N22</f>
        <v>0</v>
      </c>
      <c r="O26" s="85">
        <f>+O15+O22</f>
        <v>0</v>
      </c>
      <c r="P26" s="85">
        <f>+P15+P22</f>
        <v>0</v>
      </c>
      <c r="Q26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2:39" s="56" customFormat="1" ht="12.75">
      <c r="B27" s="57"/>
      <c r="C27" s="99"/>
      <c r="D27"/>
      <c r="E27" s="2"/>
      <c r="F27"/>
      <c r="G27"/>
      <c r="H27"/>
      <c r="I27"/>
      <c r="J27"/>
      <c r="K27"/>
      <c r="L27"/>
      <c r="M27"/>
      <c r="N27"/>
      <c r="O27"/>
      <c r="P27"/>
      <c r="Q27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2:39" s="56" customFormat="1" ht="12.75">
      <c r="B28" s="57"/>
      <c r="C28" s="99"/>
      <c r="D28"/>
      <c r="E28" s="2"/>
      <c r="F28"/>
      <c r="G28"/>
      <c r="H28"/>
      <c r="I28"/>
      <c r="J28"/>
      <c r="K28"/>
      <c r="L28"/>
      <c r="M28"/>
      <c r="N28"/>
      <c r="O28"/>
      <c r="P28"/>
      <c r="Q28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2:39" s="56" customFormat="1" ht="12.75">
      <c r="B29" s="57"/>
      <c r="C29" s="13"/>
      <c r="D29" s="49" t="s">
        <v>427</v>
      </c>
      <c r="E29" s="3"/>
      <c r="F29" s="13"/>
      <c r="G29" s="13"/>
      <c r="H29" s="39"/>
      <c r="I29" s="31"/>
      <c r="J29" s="31"/>
      <c r="K29" s="31"/>
      <c r="L29" s="31"/>
      <c r="M29" s="31"/>
      <c r="N29" s="31"/>
      <c r="O29" s="31"/>
      <c r="P29" s="34"/>
      <c r="Q29" s="34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2:39" ht="22.5">
      <c r="B30" s="51"/>
      <c r="D30" s="98" t="s">
        <v>440</v>
      </c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2:39" ht="12.75">
      <c r="B31" s="51"/>
      <c r="C31" s="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2:39" ht="12.75">
      <c r="B32" s="51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2:39" ht="12.75">
      <c r="B33" s="51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2:39" ht="12.75">
      <c r="B34" s="51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2:39" s="3" customFormat="1" ht="12.75">
      <c r="B35" s="52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34"/>
      <c r="S35" s="31"/>
      <c r="T35" s="31"/>
      <c r="U35" s="31"/>
      <c r="V35" s="31"/>
      <c r="W35" s="31"/>
      <c r="X35" s="31"/>
      <c r="Y35" s="31"/>
      <c r="Z35" s="31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</row>
    <row r="36" ht="12.75">
      <c r="B36" s="51"/>
    </row>
    <row r="37" spans="2:39" s="3" customFormat="1" ht="12.75">
      <c r="B37" s="52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31"/>
      <c r="S37" s="31"/>
      <c r="T37" s="31"/>
      <c r="U37" s="31"/>
      <c r="V37" s="31"/>
      <c r="W37" s="31"/>
      <c r="X37" s="31"/>
      <c r="Y37" s="31"/>
      <c r="Z37" s="31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18" ht="13.5" thickBot="1">
      <c r="D418" s="3" t="s">
        <v>470</v>
      </c>
    </row>
    <row r="419" spans="3:17" ht="33" thickBot="1" thickTop="1">
      <c r="C419" s="40" t="s">
        <v>353</v>
      </c>
      <c r="D419" s="3" t="s">
        <v>471</v>
      </c>
      <c r="E419" s="25"/>
      <c r="F419" s="3"/>
      <c r="G419" s="29" t="s">
        <v>479</v>
      </c>
      <c r="H419" s="3"/>
      <c r="I419" s="3"/>
      <c r="J419" s="3"/>
      <c r="K419" s="30" t="s">
        <v>483</v>
      </c>
      <c r="L419" s="30"/>
      <c r="M419" s="3"/>
      <c r="N419" s="3"/>
      <c r="O419" s="3"/>
      <c r="P419" s="3"/>
      <c r="Q419" s="3"/>
    </row>
    <row r="420" spans="3:17" ht="32.25" thickBot="1">
      <c r="C420" s="40" t="s">
        <v>354</v>
      </c>
      <c r="D420" s="3"/>
      <c r="E420" s="26"/>
      <c r="F420" s="3"/>
      <c r="G420" s="29" t="s">
        <v>480</v>
      </c>
      <c r="H420" s="3"/>
      <c r="I420" s="3"/>
      <c r="J420" s="3"/>
      <c r="K420" s="30" t="s">
        <v>484</v>
      </c>
      <c r="L420" s="30"/>
      <c r="M420" s="3"/>
      <c r="N420" s="3"/>
      <c r="O420" s="3"/>
      <c r="P420" s="3"/>
      <c r="Q420" s="3"/>
    </row>
    <row r="421" spans="3:17" ht="32.25" thickBot="1">
      <c r="C421" s="40" t="s">
        <v>356</v>
      </c>
      <c r="D421" s="3"/>
      <c r="E421" s="26"/>
      <c r="F421" s="3"/>
      <c r="G421" s="29" t="s">
        <v>481</v>
      </c>
      <c r="H421" s="3"/>
      <c r="I421" s="3"/>
      <c r="J421" s="3"/>
      <c r="K421" s="30" t="s">
        <v>485</v>
      </c>
      <c r="L421" s="30"/>
      <c r="M421" s="3"/>
      <c r="N421" s="3"/>
      <c r="O421" s="3"/>
      <c r="P421" s="3"/>
      <c r="Q421" s="3"/>
    </row>
    <row r="422" spans="3:17" ht="63.75" thickBot="1">
      <c r="C422" s="40" t="s">
        <v>357</v>
      </c>
      <c r="D422" s="3"/>
      <c r="E422" s="26" t="s">
        <v>241</v>
      </c>
      <c r="F422" s="3"/>
      <c r="G422" s="29" t="s">
        <v>482</v>
      </c>
      <c r="H422" s="3"/>
      <c r="I422" s="3"/>
      <c r="J422" s="3"/>
      <c r="K422" s="29" t="s">
        <v>486</v>
      </c>
      <c r="L422" s="29"/>
      <c r="M422" s="3"/>
      <c r="N422" s="3"/>
      <c r="O422" s="3"/>
      <c r="P422" s="3"/>
      <c r="Q422" s="3"/>
    </row>
    <row r="423" spans="3:17" ht="48.75" thickBot="1" thickTop="1">
      <c r="C423" s="40" t="s">
        <v>358</v>
      </c>
      <c r="D423" s="3"/>
      <c r="E423" s="25" t="s">
        <v>319</v>
      </c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3:17" ht="32.25" thickBot="1">
      <c r="C424" s="40" t="s">
        <v>359</v>
      </c>
      <c r="D424" s="3"/>
      <c r="E424" s="26" t="s">
        <v>477</v>
      </c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3:18" ht="79.5" thickBot="1">
      <c r="C425" s="40" t="s">
        <v>360</v>
      </c>
      <c r="D425" s="3"/>
      <c r="E425" s="26" t="s">
        <v>244</v>
      </c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48"/>
    </row>
    <row r="426" spans="3:18" ht="60.75" thickBot="1">
      <c r="C426" s="40" t="s">
        <v>361</v>
      </c>
      <c r="D426" s="3"/>
      <c r="E426" s="27" t="s">
        <v>478</v>
      </c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48"/>
    </row>
    <row r="427" spans="3:18" ht="38.25">
      <c r="C427" s="40" t="s">
        <v>362</v>
      </c>
      <c r="D427" s="3"/>
      <c r="E427" s="3" t="s">
        <v>321</v>
      </c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48"/>
    </row>
    <row r="428" spans="3:18" ht="15">
      <c r="C428" s="40" t="s">
        <v>363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48"/>
    </row>
    <row r="429" spans="3:18" ht="15">
      <c r="C429" s="40" t="s">
        <v>364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48"/>
    </row>
    <row r="430" spans="3:18" ht="15">
      <c r="C430" s="40" t="s">
        <v>365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48"/>
    </row>
    <row r="431" spans="3:18" ht="15">
      <c r="C431" s="40" t="s">
        <v>366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48"/>
    </row>
    <row r="432" spans="3:18" ht="15">
      <c r="C432" s="40" t="s">
        <v>367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48"/>
    </row>
    <row r="433" spans="3:18" ht="15">
      <c r="C433" s="40" t="s">
        <v>368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48"/>
    </row>
    <row r="434" spans="3:18" ht="15">
      <c r="C434" s="40" t="s">
        <v>369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48"/>
    </row>
    <row r="435" spans="3:18" ht="15">
      <c r="C435" s="40" t="s">
        <v>370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48"/>
    </row>
    <row r="436" spans="3:18" ht="15">
      <c r="C436" s="40" t="s">
        <v>371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48"/>
    </row>
    <row r="437" spans="3:18" ht="15">
      <c r="C437" s="40" t="s">
        <v>372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48"/>
    </row>
    <row r="438" spans="3:18" ht="15">
      <c r="C438" s="40" t="s">
        <v>373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48"/>
    </row>
    <row r="439" spans="3:18" ht="15">
      <c r="C439" s="40" t="s">
        <v>374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48"/>
    </row>
    <row r="440" spans="3:18" ht="15">
      <c r="C440" s="40" t="s">
        <v>375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48"/>
    </row>
    <row r="441" spans="3:18" ht="15">
      <c r="C441" s="40" t="s">
        <v>376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48"/>
    </row>
    <row r="442" spans="3:18" ht="15">
      <c r="C442" s="40" t="s">
        <v>377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48"/>
    </row>
    <row r="443" spans="3:18" ht="15">
      <c r="C443" s="40" t="s">
        <v>378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48"/>
    </row>
    <row r="444" spans="3:18" ht="15">
      <c r="C444" s="40" t="s">
        <v>379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48"/>
    </row>
    <row r="445" spans="3:18" ht="15">
      <c r="C445" s="40" t="s">
        <v>380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48"/>
    </row>
    <row r="446" spans="3:18" ht="15">
      <c r="C446" s="40" t="s">
        <v>381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48"/>
    </row>
    <row r="447" spans="3:18" ht="15">
      <c r="C447" s="40" t="s">
        <v>382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48"/>
    </row>
    <row r="448" spans="3:18" ht="15">
      <c r="C448" s="40" t="s">
        <v>383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48"/>
    </row>
    <row r="449" spans="3:18" ht="15">
      <c r="C449" s="40" t="s">
        <v>384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48"/>
    </row>
    <row r="450" spans="3:18" ht="15">
      <c r="C450" s="40" t="s">
        <v>385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48"/>
    </row>
    <row r="451" spans="3:18" ht="15">
      <c r="C451" s="40" t="s">
        <v>386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48"/>
    </row>
    <row r="452" spans="3:18" ht="15">
      <c r="C452" s="40" t="s">
        <v>387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48"/>
    </row>
    <row r="453" spans="3:18" ht="15">
      <c r="C453" s="40" t="s">
        <v>388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48"/>
    </row>
    <row r="454" spans="3:18" ht="15">
      <c r="C454" s="40" t="s">
        <v>389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48"/>
    </row>
    <row r="455" spans="3:18" ht="15">
      <c r="C455" s="40" t="s">
        <v>390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48"/>
    </row>
    <row r="456" spans="3:18" ht="15">
      <c r="C456" s="40" t="s">
        <v>391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48"/>
    </row>
    <row r="457" spans="3:18" ht="15">
      <c r="C457" s="40" t="s">
        <v>392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48"/>
    </row>
    <row r="458" spans="3:18" ht="15">
      <c r="C458" s="40" t="s">
        <v>393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48"/>
    </row>
    <row r="459" spans="3:18" ht="15">
      <c r="C459" s="40" t="s">
        <v>394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48"/>
    </row>
    <row r="460" spans="3:18" ht="15">
      <c r="C460" s="40" t="s">
        <v>395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48"/>
    </row>
    <row r="461" spans="3:18" ht="15">
      <c r="C461" s="40" t="s">
        <v>396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48"/>
    </row>
    <row r="462" spans="3:18" ht="15">
      <c r="C462" s="40" t="s">
        <v>397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48"/>
    </row>
    <row r="463" spans="3:18" ht="15">
      <c r="C463" s="40" t="s">
        <v>398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48"/>
    </row>
    <row r="464" spans="3:18" ht="15">
      <c r="C464" s="40" t="s">
        <v>399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48"/>
    </row>
    <row r="465" spans="3:18" ht="15">
      <c r="C465" s="40" t="s">
        <v>400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48"/>
    </row>
    <row r="466" spans="3:18" ht="15">
      <c r="C466" s="40" t="s">
        <v>401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48"/>
    </row>
    <row r="467" spans="3:18" ht="15">
      <c r="C467" s="40" t="s">
        <v>402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48"/>
    </row>
    <row r="468" spans="3:18" ht="15">
      <c r="C468" s="40" t="s">
        <v>403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48"/>
    </row>
    <row r="469" spans="3:18" ht="15">
      <c r="C469" s="40" t="s">
        <v>404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48"/>
    </row>
    <row r="470" spans="3:18" ht="15">
      <c r="C470" s="40" t="s">
        <v>405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48"/>
    </row>
    <row r="471" spans="3:18" ht="15">
      <c r="C471" s="40" t="s">
        <v>406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48"/>
    </row>
    <row r="472" spans="3:18" ht="15">
      <c r="C472" s="40" t="s">
        <v>407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48"/>
    </row>
    <row r="473" spans="3:18" ht="15">
      <c r="C473" s="40" t="s">
        <v>408</v>
      </c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48"/>
    </row>
    <row r="474" spans="4:18" ht="12.75"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48"/>
    </row>
    <row r="475" spans="4:18" ht="12.75"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48"/>
    </row>
    <row r="476" spans="4:18" ht="12.75"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48"/>
    </row>
    <row r="477" spans="4:18" ht="12.75"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48"/>
    </row>
    <row r="478" spans="4:18" ht="12.75"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48"/>
    </row>
    <row r="479" spans="4:18" ht="12.75"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48"/>
    </row>
    <row r="480" spans="4:18" ht="12.75"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48"/>
    </row>
    <row r="481" spans="4:18" ht="12.75"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48"/>
    </row>
    <row r="482" spans="4:18" ht="12.75"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48"/>
    </row>
    <row r="483" spans="4:18" ht="12.75"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48"/>
    </row>
    <row r="484" spans="4:18" ht="12.75"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48"/>
    </row>
    <row r="485" spans="4:18" ht="12.75"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48"/>
    </row>
    <row r="486" spans="4:18" ht="12.75"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48"/>
    </row>
    <row r="487" spans="4:18" ht="12.75"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48"/>
    </row>
    <row r="488" spans="4:18" ht="12.75"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48"/>
    </row>
    <row r="489" spans="4:18" ht="12.75"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48"/>
    </row>
    <row r="490" spans="4:18" ht="12.75"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48"/>
    </row>
    <row r="491" spans="4:18" ht="12.75"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48"/>
    </row>
    <row r="492" spans="4:18" ht="12.75"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48"/>
    </row>
    <row r="493" spans="4:18" ht="12.75"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48"/>
    </row>
    <row r="494" spans="4:18" ht="12.75"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48"/>
    </row>
    <row r="495" spans="4:18" ht="12.75"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48"/>
    </row>
    <row r="496" spans="4:18" ht="12.75"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48"/>
    </row>
    <row r="497" spans="4:18" ht="12.75"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48"/>
    </row>
    <row r="498" spans="4:18" ht="12.75"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48"/>
    </row>
    <row r="499" spans="4:18" ht="12.75"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48"/>
    </row>
    <row r="500" spans="4:18" ht="12.75"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48"/>
    </row>
    <row r="501" spans="4:18" ht="12.75"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48"/>
    </row>
    <row r="502" spans="4:18" ht="12.75"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48"/>
    </row>
    <row r="503" spans="4:18" ht="12.75"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48"/>
    </row>
    <row r="504" spans="4:18" ht="12.75"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48"/>
    </row>
    <row r="505" spans="4:18" ht="12.75"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48"/>
    </row>
    <row r="506" spans="4:18" ht="12.75"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48"/>
    </row>
    <row r="507" spans="4:18" ht="12.75"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48"/>
    </row>
    <row r="508" spans="4:18" ht="12.75"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48"/>
    </row>
    <row r="509" spans="4:18" ht="12.75"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48"/>
    </row>
    <row r="510" spans="4:18" ht="12.75"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48"/>
    </row>
    <row r="511" spans="4:18" ht="12.75"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48"/>
    </row>
    <row r="512" spans="4:18" ht="12.75"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48"/>
    </row>
    <row r="513" spans="4:18" ht="12.75"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48"/>
    </row>
    <row r="514" spans="4:18" ht="12.75"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48"/>
    </row>
    <row r="515" spans="4:18" ht="12.75"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48"/>
    </row>
    <row r="516" spans="4:18" ht="12.75"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48"/>
    </row>
    <row r="517" spans="4:18" ht="12.75"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48"/>
    </row>
    <row r="518" spans="4:18" ht="12.75"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48"/>
    </row>
    <row r="519" spans="4:18" ht="12.75"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48"/>
    </row>
    <row r="520" spans="4:18" ht="12.75"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48"/>
    </row>
    <row r="521" spans="4:18" ht="12.75"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48"/>
    </row>
    <row r="522" spans="4:18" ht="12.75"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48"/>
    </row>
    <row r="523" spans="4:18" ht="12.75"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48"/>
    </row>
    <row r="524" spans="4:18" ht="12.75"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48"/>
    </row>
    <row r="525" spans="4:18" ht="12.75"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48"/>
    </row>
    <row r="526" spans="4:18" ht="12.75"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48"/>
    </row>
    <row r="527" spans="4:18" ht="12.75"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48"/>
    </row>
    <row r="528" spans="4:18" ht="12.75"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48"/>
    </row>
    <row r="529" spans="4:18" ht="12.75"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48"/>
    </row>
    <row r="530" spans="4:18" ht="12.75"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48"/>
    </row>
    <row r="531" spans="4:18" ht="12.75"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48"/>
    </row>
    <row r="532" spans="4:18" ht="12.75"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48"/>
    </row>
    <row r="533" spans="4:18" ht="12.75"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48"/>
    </row>
    <row r="534" spans="4:18" ht="12.75"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48"/>
    </row>
    <row r="535" spans="4:18" ht="12.75"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48"/>
    </row>
    <row r="536" spans="4:18" ht="12.75"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48"/>
    </row>
    <row r="537" spans="4:18" ht="12.75"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48"/>
    </row>
    <row r="538" spans="4:18" ht="12.75"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48"/>
    </row>
    <row r="539" spans="4:18" ht="12.75"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48"/>
    </row>
    <row r="540" spans="4:18" ht="12.75"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48"/>
    </row>
    <row r="541" spans="4:18" ht="12.75"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48"/>
    </row>
    <row r="542" spans="4:18" ht="12.75"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48"/>
    </row>
    <row r="543" spans="4:18" ht="12.75"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48"/>
    </row>
    <row r="544" spans="4:18" ht="12.75"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48"/>
    </row>
    <row r="545" spans="4:18" ht="12.75"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48"/>
    </row>
    <row r="546" spans="4:18" ht="12.75"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48"/>
    </row>
    <row r="547" spans="4:18" ht="12.75"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48"/>
    </row>
    <row r="548" spans="4:18" ht="12.75"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48"/>
    </row>
    <row r="549" spans="4:18" ht="12.75"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48"/>
    </row>
    <row r="550" spans="4:18" ht="12.75"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48"/>
    </row>
    <row r="551" spans="4:18" ht="12.75"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48"/>
    </row>
    <row r="552" spans="4:18" ht="12.75"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48"/>
    </row>
    <row r="553" spans="4:18" ht="12.75"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48"/>
    </row>
    <row r="554" spans="4:18" ht="12.75"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48"/>
    </row>
    <row r="555" spans="4:18" ht="12.75"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48"/>
    </row>
    <row r="556" spans="4:18" ht="12.75"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48"/>
    </row>
    <row r="557" spans="4:18" ht="12.75"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48"/>
    </row>
    <row r="558" spans="4:18" ht="12.75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48"/>
    </row>
    <row r="559" spans="4:18" ht="12.75"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48"/>
    </row>
    <row r="560" spans="4:18" ht="12.75"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48"/>
    </row>
    <row r="561" spans="4:18" ht="12.75"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48"/>
    </row>
    <row r="562" spans="4:18" ht="12.75"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48"/>
    </row>
    <row r="563" spans="4:18" ht="12.75"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48"/>
    </row>
    <row r="564" spans="4:18" ht="12.75"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48"/>
    </row>
    <row r="565" spans="4:18" ht="12.75"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48"/>
    </row>
    <row r="566" spans="4:18" ht="12.75"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48"/>
    </row>
    <row r="567" spans="4:18" ht="12.75"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48"/>
    </row>
    <row r="568" spans="4:18" ht="12.75"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48"/>
    </row>
    <row r="569" spans="4:18" ht="12.75"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48"/>
    </row>
    <row r="570" spans="4:18" ht="12.75"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48"/>
    </row>
    <row r="571" spans="4:18" ht="12.75"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48"/>
    </row>
    <row r="572" spans="4:18" ht="12.75"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48"/>
    </row>
    <row r="573" spans="4:18" ht="12.75"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48"/>
    </row>
    <row r="574" spans="4:18" ht="12.75"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48"/>
    </row>
    <row r="575" spans="4:18" ht="12.75"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48"/>
    </row>
    <row r="576" spans="4:18" ht="12.75"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48"/>
    </row>
    <row r="577" spans="4:18" ht="12.75"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48"/>
    </row>
    <row r="578" spans="4:18" ht="12.75"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48"/>
    </row>
    <row r="579" spans="4:18" ht="12.75"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48"/>
    </row>
    <row r="580" spans="4:18" ht="12.75"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48"/>
    </row>
    <row r="581" spans="4:18" ht="12.75"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48"/>
    </row>
    <row r="582" spans="4:18" ht="12.75"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48"/>
    </row>
    <row r="583" spans="4:18" ht="12.75"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48"/>
    </row>
    <row r="584" spans="4:18" ht="12.75"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48"/>
    </row>
    <row r="585" spans="4:18" ht="12.75"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48"/>
    </row>
    <row r="586" spans="4:18" ht="12.75"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48"/>
    </row>
    <row r="587" spans="4:18" ht="12.75"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48"/>
    </row>
    <row r="588" spans="4:18" ht="12.75"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48"/>
    </row>
    <row r="589" spans="4:18" ht="12.75"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48"/>
    </row>
    <row r="590" spans="4:18" ht="12.75"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48"/>
    </row>
    <row r="591" spans="4:18" ht="12.75"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48"/>
    </row>
    <row r="592" spans="4:18" ht="12.75"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48"/>
    </row>
    <row r="593" spans="4:18" ht="12.75"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48"/>
    </row>
    <row r="594" spans="4:18" ht="12.75"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48"/>
    </row>
    <row r="595" spans="4:18" ht="12.75"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48"/>
    </row>
    <row r="596" spans="4:18" ht="12.75"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48"/>
    </row>
    <row r="597" spans="4:18" ht="12.75"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48"/>
    </row>
    <row r="598" spans="4:18" ht="12.75"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48"/>
    </row>
    <row r="599" spans="4:18" ht="12.75"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48"/>
    </row>
    <row r="600" spans="4:18" ht="12.75"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48"/>
    </row>
    <row r="601" spans="4:18" ht="12.75"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48"/>
    </row>
    <row r="602" spans="4:18" ht="12.75"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48"/>
    </row>
    <row r="603" spans="4:18" ht="12.75"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48"/>
    </row>
    <row r="604" spans="4:18" ht="12.75"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48"/>
    </row>
    <row r="605" spans="4:18" ht="12.75"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48"/>
    </row>
    <row r="606" spans="4:18" ht="12.75"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48"/>
    </row>
    <row r="607" spans="4:18" ht="12.75"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48"/>
    </row>
    <row r="608" spans="4:18" ht="12.75"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48"/>
    </row>
    <row r="609" spans="4:18" ht="12.75"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48"/>
    </row>
    <row r="610" spans="4:18" ht="12.75"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48"/>
    </row>
    <row r="611" spans="4:18" ht="12.75"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48"/>
    </row>
    <row r="612" spans="4:18" ht="12.75"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48"/>
    </row>
    <row r="613" spans="4:18" ht="12.75"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48"/>
    </row>
    <row r="614" spans="4:18" ht="12.75"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48"/>
    </row>
    <row r="615" spans="4:18" ht="12.75"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48"/>
    </row>
    <row r="616" spans="4:18" ht="12.75"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48"/>
    </row>
    <row r="617" spans="4:18" ht="12.75"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48"/>
    </row>
    <row r="618" spans="4:18" ht="12.75"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48"/>
    </row>
    <row r="619" spans="4:18" ht="12.75"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48"/>
    </row>
    <row r="620" spans="4:18" ht="12.75"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48"/>
    </row>
    <row r="621" spans="4:18" ht="12.75"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48"/>
    </row>
    <row r="622" spans="4:18" ht="12.75"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48"/>
    </row>
    <row r="623" spans="4:18" ht="12.75"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48"/>
    </row>
    <row r="624" spans="4:18" ht="12.75"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48"/>
    </row>
    <row r="625" spans="4:18" ht="12.75"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48"/>
    </row>
    <row r="626" spans="4:18" ht="12.75"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48"/>
    </row>
    <row r="627" spans="4:18" ht="12.75"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48"/>
    </row>
    <row r="628" spans="4:18" ht="12.75"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48"/>
    </row>
    <row r="629" spans="4:18" ht="12.75"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48"/>
    </row>
    <row r="630" spans="4:18" ht="12.75"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48"/>
    </row>
    <row r="631" spans="4:18" ht="12.75"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48"/>
    </row>
    <row r="632" spans="4:18" ht="12.75"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48"/>
    </row>
    <row r="633" spans="4:18" ht="12.75"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48"/>
    </row>
    <row r="634" spans="4:18" ht="12.75"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48"/>
    </row>
    <row r="635" spans="4:18" ht="12.75"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48"/>
    </row>
    <row r="636" spans="4:18" ht="12.75"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48"/>
    </row>
    <row r="637" spans="4:18" ht="12.75"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48"/>
    </row>
    <row r="638" spans="4:18" ht="12.75"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48"/>
    </row>
    <row r="639" spans="4:18" ht="12.75"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48"/>
    </row>
    <row r="640" spans="4:18" ht="12.75"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48"/>
    </row>
    <row r="641" spans="4:18" ht="12.75"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48"/>
    </row>
    <row r="642" spans="4:18" ht="12.75"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48"/>
    </row>
    <row r="643" spans="4:18" ht="12.75"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48"/>
    </row>
    <row r="644" spans="4:18" ht="12.75"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48"/>
    </row>
    <row r="645" spans="4:18" ht="12.75"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48"/>
    </row>
    <row r="646" spans="4:18" ht="12.75"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48"/>
    </row>
    <row r="647" spans="4:18" ht="12.75"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48"/>
    </row>
    <row r="648" spans="4:18" ht="12.75"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48"/>
    </row>
    <row r="649" spans="4:18" ht="12.75"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48"/>
    </row>
    <row r="650" spans="4:18" ht="12.75"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48"/>
    </row>
    <row r="651" spans="4:18" ht="12.75"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48"/>
    </row>
    <row r="652" spans="4:18" ht="12.75"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48"/>
    </row>
    <row r="653" spans="4:18" ht="12.75"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48"/>
    </row>
    <row r="654" spans="4:18" ht="12.75"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48"/>
    </row>
    <row r="655" spans="4:18" ht="12.75"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48"/>
    </row>
    <row r="656" spans="4:18" ht="12.75"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48"/>
    </row>
    <row r="657" spans="4:18" ht="12.75"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48"/>
    </row>
    <row r="658" spans="4:18" ht="12.75"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48"/>
    </row>
    <row r="659" spans="4:18" ht="12.75"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48"/>
    </row>
    <row r="660" spans="4:18" ht="12.75"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48"/>
    </row>
    <row r="661" spans="4:18" ht="12.75"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48"/>
    </row>
    <row r="662" spans="4:18" ht="12.75"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48"/>
    </row>
    <row r="663" spans="4:18" ht="12.75"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48"/>
    </row>
    <row r="664" spans="4:18" ht="12.75"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48"/>
    </row>
    <row r="665" spans="4:18" ht="12.75"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48"/>
    </row>
    <row r="666" spans="4:18" ht="12.75"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48"/>
    </row>
    <row r="667" spans="4:18" ht="12.75"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48"/>
    </row>
    <row r="668" spans="4:18" ht="12.75"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48"/>
    </row>
    <row r="669" spans="4:18" ht="12.75"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48"/>
    </row>
    <row r="670" spans="4:18" ht="12.75"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48"/>
    </row>
    <row r="671" spans="4:18" ht="12.75"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48"/>
    </row>
    <row r="672" spans="4:18" ht="12.75"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48"/>
    </row>
    <row r="673" spans="4:18" ht="12.75"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48"/>
    </row>
    <row r="674" spans="4:18" ht="12.75"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48"/>
    </row>
    <row r="675" spans="4:18" ht="12.75"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48"/>
    </row>
    <row r="676" spans="4:18" ht="12.75"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48"/>
    </row>
    <row r="677" spans="4:18" ht="12.75"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48"/>
    </row>
    <row r="678" spans="4:18" ht="12.75"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48"/>
    </row>
    <row r="679" spans="4:18" ht="12.75"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48"/>
    </row>
    <row r="680" spans="4:18" ht="12.75"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48"/>
    </row>
    <row r="681" spans="4:18" ht="12.75"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48"/>
    </row>
    <row r="682" spans="4:18" ht="12.75"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48"/>
    </row>
    <row r="683" spans="4:18" ht="12.75"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48"/>
    </row>
    <row r="684" spans="4:18" ht="12.75"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48"/>
    </row>
    <row r="685" spans="4:18" ht="12.75"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48"/>
    </row>
    <row r="686" spans="4:18" ht="12.75"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48"/>
    </row>
    <row r="687" spans="4:18" ht="12.75"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48"/>
    </row>
    <row r="688" spans="4:18" ht="12.75"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48"/>
    </row>
    <row r="689" spans="4:18" ht="12.75"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48"/>
    </row>
    <row r="690" spans="4:18" ht="12.75"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48"/>
    </row>
    <row r="691" spans="4:18" ht="12.75"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48"/>
    </row>
    <row r="692" spans="4:18" ht="12.75"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48"/>
    </row>
    <row r="693" spans="4:18" ht="12.75"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48"/>
    </row>
    <row r="694" spans="4:18" ht="12.75"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48"/>
    </row>
    <row r="695" spans="4:18" ht="12.75"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48"/>
    </row>
    <row r="696" spans="4:18" ht="12.75"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48"/>
    </row>
    <row r="697" spans="4:18" ht="12.75"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48"/>
    </row>
    <row r="698" spans="4:18" ht="12.75"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48"/>
    </row>
    <row r="699" spans="4:18" ht="12.75"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48"/>
    </row>
    <row r="700" spans="4:18" ht="12.75"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48"/>
    </row>
    <row r="701" spans="4:18" ht="12.75"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48"/>
    </row>
    <row r="702" spans="4:18" ht="12.75"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48"/>
    </row>
    <row r="703" spans="4:18" ht="12.75"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48"/>
    </row>
    <row r="704" spans="4:18" ht="12.75"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48"/>
    </row>
    <row r="705" spans="4:18" ht="12.75"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48"/>
    </row>
    <row r="706" spans="4:18" ht="12.75"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48"/>
    </row>
    <row r="707" spans="4:18" ht="12.75"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48"/>
    </row>
    <row r="708" spans="4:18" ht="12.75"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48"/>
    </row>
    <row r="709" spans="4:18" ht="12.75"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48"/>
    </row>
    <row r="710" spans="4:18" ht="12.75"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48"/>
    </row>
    <row r="711" spans="4:18" ht="12.75"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48"/>
    </row>
    <row r="712" spans="4:18" ht="12.75"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48"/>
    </row>
    <row r="713" spans="4:18" ht="12.75"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48"/>
    </row>
    <row r="714" spans="4:18" ht="12.75"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48"/>
    </row>
    <row r="715" spans="4:18" ht="12.75"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48"/>
    </row>
    <row r="716" spans="4:18" ht="12.75"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48"/>
    </row>
    <row r="717" spans="4:18" ht="12.75"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48"/>
    </row>
    <row r="718" spans="4:18" ht="12.75"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48"/>
    </row>
    <row r="719" spans="4:18" ht="12.75"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48"/>
    </row>
    <row r="720" spans="4:18" ht="12.75"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48"/>
    </row>
    <row r="721" spans="4:18" ht="12.75"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48"/>
    </row>
    <row r="722" spans="4:18" ht="12.75"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48"/>
    </row>
    <row r="723" spans="4:18" ht="12.75"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48"/>
    </row>
    <row r="724" spans="4:18" ht="12.75"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48"/>
    </row>
    <row r="725" spans="4:18" ht="12.75"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48"/>
    </row>
    <row r="726" spans="4:18" ht="12.75"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48"/>
    </row>
    <row r="727" spans="4:18" ht="12.75"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48"/>
    </row>
    <row r="728" spans="4:18" ht="12.75"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48"/>
    </row>
    <row r="729" spans="4:18" ht="12.75"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48"/>
    </row>
    <row r="730" spans="4:18" ht="12.75"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48"/>
    </row>
    <row r="731" spans="4:18" ht="12.75"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48"/>
    </row>
    <row r="732" spans="4:18" ht="12.75"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48"/>
    </row>
    <row r="733" spans="4:18" ht="12.75"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48"/>
    </row>
    <row r="734" spans="4:18" ht="12.75"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48"/>
    </row>
    <row r="735" spans="4:18" ht="12.75"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48"/>
    </row>
    <row r="736" spans="4:18" ht="12.75"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48"/>
    </row>
    <row r="737" spans="4:18" ht="12.75"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48"/>
    </row>
    <row r="738" spans="4:18" ht="12.75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48"/>
    </row>
    <row r="739" spans="4:18" ht="12.75"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48"/>
    </row>
    <row r="740" spans="4:18" ht="12.75"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48"/>
    </row>
    <row r="741" spans="4:18" ht="12.75"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48"/>
    </row>
    <row r="742" spans="4:18" ht="12.75"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48"/>
    </row>
    <row r="743" spans="4:18" ht="12.75"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48"/>
    </row>
    <row r="744" spans="4:18" ht="12.75"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48"/>
    </row>
    <row r="745" spans="4:18" ht="12.75"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48"/>
    </row>
    <row r="746" spans="4:18" ht="12.75"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48"/>
    </row>
    <row r="747" spans="4:18" ht="12.75"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48"/>
    </row>
    <row r="748" spans="4:18" ht="12.75"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48"/>
    </row>
    <row r="749" spans="4:18" ht="12.75"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48"/>
    </row>
    <row r="750" spans="4:18" ht="12.75"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48"/>
    </row>
    <row r="751" spans="4:18" ht="12.75"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48"/>
    </row>
    <row r="752" spans="4:18" ht="12.75"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48"/>
    </row>
    <row r="753" spans="4:18" ht="12.75"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48"/>
    </row>
    <row r="754" spans="4:18" ht="12.75"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48"/>
    </row>
    <row r="755" spans="4:18" ht="12.75"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48"/>
    </row>
    <row r="756" spans="4:18" ht="12.75"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48"/>
    </row>
    <row r="757" spans="4:18" ht="12.75"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48"/>
    </row>
    <row r="758" spans="4:18" ht="12.75"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48"/>
    </row>
    <row r="759" spans="4:18" ht="12.75"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48"/>
    </row>
    <row r="760" spans="4:18" ht="12.75"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48"/>
    </row>
    <row r="761" spans="4:18" ht="12.75"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48"/>
    </row>
    <row r="762" spans="4:18" ht="12.75"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48"/>
    </row>
    <row r="763" spans="4:18" ht="12.75"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48"/>
    </row>
    <row r="764" spans="4:18" ht="12.75"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48"/>
    </row>
    <row r="765" spans="4:18" ht="12.75"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48"/>
    </row>
    <row r="766" spans="4:18" ht="12.75"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48"/>
    </row>
    <row r="767" spans="4:18" ht="12.75"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48"/>
    </row>
    <row r="768" spans="4:18" ht="12.75"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48"/>
    </row>
    <row r="769" spans="4:18" ht="12.75"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48"/>
    </row>
    <row r="770" spans="4:18" ht="12.75"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48"/>
    </row>
    <row r="771" spans="4:18" ht="12.75"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48"/>
    </row>
    <row r="772" spans="4:18" ht="12.75"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48"/>
    </row>
    <row r="773" spans="4:18" ht="12.75"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48"/>
    </row>
    <row r="774" spans="4:18" ht="12.75"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48"/>
    </row>
    <row r="775" spans="4:18" ht="12.75"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48"/>
    </row>
    <row r="776" spans="4:18" ht="12.75"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48"/>
    </row>
    <row r="777" spans="4:18" ht="12.75"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48"/>
    </row>
    <row r="778" spans="4:18" ht="12.75"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48"/>
    </row>
    <row r="779" spans="4:18" ht="12.75"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48"/>
    </row>
    <row r="780" spans="4:18" ht="12.75"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48"/>
    </row>
    <row r="781" spans="4:18" ht="12.75"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48"/>
    </row>
    <row r="782" spans="4:18" ht="12.75"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48"/>
    </row>
    <row r="783" spans="4:18" ht="12.75"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48"/>
    </row>
    <row r="784" spans="4:18" ht="12.75"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48"/>
    </row>
    <row r="785" spans="4:18" ht="12.75"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48"/>
    </row>
    <row r="786" spans="4:18" ht="12.75"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48"/>
    </row>
    <row r="787" spans="4:18" ht="12.75"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48"/>
    </row>
    <row r="788" spans="4:18" ht="12.75"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48"/>
    </row>
    <row r="789" spans="4:18" ht="12.75"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48"/>
    </row>
    <row r="790" spans="4:18" ht="12.75"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48"/>
    </row>
    <row r="791" spans="4:18" ht="12.75"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48"/>
    </row>
    <row r="792" spans="4:18" ht="12.75"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48"/>
    </row>
    <row r="793" spans="4:18" ht="12.75"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48"/>
    </row>
    <row r="794" spans="4:18" ht="12.75"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48"/>
    </row>
    <row r="795" spans="4:18" ht="12.75"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48"/>
    </row>
    <row r="796" spans="4:18" ht="12.75"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48"/>
    </row>
    <row r="797" spans="4:18" ht="12.75"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48"/>
    </row>
    <row r="798" spans="4:18" ht="12.75"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48"/>
    </row>
    <row r="799" spans="4:18" ht="12.75"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48"/>
    </row>
    <row r="800" spans="4:18" ht="12.75"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48"/>
    </row>
    <row r="801" spans="4:18" ht="12.75"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48"/>
    </row>
    <row r="802" spans="4:18" ht="12.75"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48"/>
    </row>
    <row r="803" spans="4:18" ht="12.75"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48"/>
    </row>
    <row r="804" spans="4:18" ht="12.75"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48"/>
    </row>
    <row r="805" spans="4:18" ht="12.75"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48"/>
    </row>
    <row r="806" spans="4:18" ht="12.75"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48"/>
    </row>
    <row r="807" spans="4:18" ht="12.75"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48"/>
    </row>
    <row r="808" spans="4:18" ht="12.75"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48"/>
    </row>
    <row r="809" spans="4:18" ht="12.75"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48"/>
    </row>
    <row r="810" spans="4:18" ht="12.75"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48"/>
    </row>
    <row r="811" spans="4:18" ht="12.75"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48"/>
    </row>
    <row r="812" spans="4:18" ht="12.75"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48"/>
    </row>
    <row r="813" spans="4:18" ht="12.75"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48"/>
    </row>
    <row r="814" spans="4:18" ht="12.75"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48"/>
    </row>
    <row r="815" spans="4:18" ht="12.75"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48"/>
    </row>
    <row r="816" spans="4:18" ht="12.75"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48"/>
    </row>
    <row r="817" spans="4:18" ht="12.75"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48"/>
    </row>
    <row r="818" spans="4:18" ht="12.75"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48"/>
    </row>
    <row r="819" spans="4:18" ht="12.75"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48"/>
    </row>
    <row r="820" spans="4:18" ht="12.75"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48"/>
    </row>
    <row r="821" spans="4:18" ht="12.75"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48"/>
    </row>
    <row r="822" spans="4:18" ht="12.75"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48"/>
    </row>
    <row r="823" spans="4:18" ht="12.75"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48"/>
    </row>
    <row r="824" spans="4:18" ht="12.75"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48"/>
    </row>
    <row r="825" spans="4:18" ht="12.75"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48"/>
    </row>
    <row r="826" spans="4:18" ht="12.75"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48"/>
    </row>
    <row r="827" spans="4:18" ht="12.75"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48"/>
    </row>
    <row r="828" spans="4:18" ht="12.75"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48"/>
    </row>
    <row r="829" spans="4:18" ht="12.75"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48"/>
    </row>
    <row r="830" spans="4:18" ht="12.75"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48"/>
    </row>
    <row r="831" spans="4:18" ht="12.75"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48"/>
    </row>
    <row r="832" spans="4:18" ht="12.75"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48"/>
    </row>
    <row r="833" spans="4:18" ht="12.75"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48"/>
    </row>
    <row r="834" spans="4:18" ht="12.75"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48"/>
    </row>
    <row r="835" spans="4:18" ht="12.75"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48"/>
    </row>
    <row r="836" spans="4:18" ht="12.75"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48"/>
    </row>
    <row r="837" spans="4:18" ht="12.75"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48"/>
    </row>
    <row r="838" spans="4:18" ht="12.75"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48"/>
    </row>
    <row r="839" spans="4:18" ht="12.75"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48"/>
    </row>
    <row r="840" spans="4:18" ht="12.75"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48"/>
    </row>
    <row r="841" spans="4:18" ht="12.75"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48"/>
    </row>
    <row r="842" spans="4:18" ht="12.75"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48"/>
    </row>
    <row r="843" spans="4:18" ht="12.75"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48"/>
    </row>
    <row r="844" spans="4:18" ht="12.75"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48"/>
    </row>
    <row r="845" spans="4:18" ht="12.75"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48"/>
    </row>
    <row r="846" spans="4:18" ht="12.75"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48"/>
    </row>
    <row r="847" spans="4:18" ht="12.75"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48"/>
    </row>
    <row r="848" spans="4:18" ht="12.75"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48"/>
    </row>
    <row r="849" spans="4:18" ht="12.75"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48"/>
    </row>
    <row r="850" spans="4:18" ht="12.75"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48"/>
    </row>
    <row r="851" spans="4:18" ht="12.75"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48"/>
    </row>
    <row r="852" spans="4:18" ht="12.75"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48"/>
    </row>
    <row r="853" spans="4:18" ht="12.75"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48"/>
    </row>
    <row r="854" spans="4:18" ht="12.75"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48"/>
    </row>
    <row r="855" spans="4:18" ht="12.75"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48"/>
    </row>
    <row r="856" spans="4:18" ht="12.75"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48"/>
    </row>
    <row r="857" spans="4:18" ht="12.75"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48"/>
    </row>
    <row r="858" spans="4:18" ht="12.75"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48"/>
    </row>
    <row r="859" spans="4:18" ht="12.75"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48"/>
    </row>
    <row r="860" spans="4:18" ht="12.75"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48"/>
    </row>
    <row r="861" spans="4:18" ht="12.75"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48"/>
    </row>
    <row r="862" spans="4:18" ht="12.75"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48"/>
    </row>
    <row r="863" spans="4:18" ht="12.75"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48"/>
    </row>
    <row r="864" spans="4:18" ht="12.75"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48"/>
    </row>
    <row r="865" spans="4:18" ht="12.75"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48"/>
    </row>
    <row r="866" spans="4:18" ht="12.75"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48"/>
    </row>
    <row r="867" spans="4:18" ht="12.75"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48"/>
    </row>
    <row r="868" spans="4:18" ht="12.75"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48"/>
    </row>
    <row r="869" spans="4:18" ht="12.75"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48"/>
    </row>
    <row r="870" spans="4:18" ht="12.75"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48"/>
    </row>
    <row r="871" spans="4:18" ht="12.75"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48"/>
    </row>
    <row r="872" spans="4:18" ht="12.75"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48"/>
    </row>
    <row r="873" spans="4:18" ht="12.75"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48"/>
    </row>
    <row r="874" spans="4:18" ht="12.75"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48"/>
    </row>
    <row r="875" spans="4:18" ht="12.75"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48"/>
    </row>
    <row r="876" spans="4:18" ht="12.75"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48"/>
    </row>
    <row r="877" spans="4:18" ht="12.75"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48"/>
    </row>
    <row r="878" spans="4:18" ht="12.75"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48"/>
    </row>
    <row r="879" spans="4:18" ht="12.75"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48"/>
    </row>
    <row r="880" spans="4:18" ht="12.75"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48"/>
    </row>
    <row r="881" spans="4:18" ht="12.75"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48"/>
    </row>
    <row r="882" spans="4:18" ht="12.75"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48"/>
    </row>
    <row r="883" spans="4:18" ht="12.75"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48"/>
    </row>
    <row r="884" spans="4:18" ht="12.75"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48"/>
    </row>
    <row r="885" spans="4:18" ht="12.75"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48"/>
    </row>
    <row r="886" spans="4:18" ht="12.75"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48"/>
    </row>
    <row r="887" spans="4:18" ht="12.75"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48"/>
    </row>
    <row r="888" spans="4:18" ht="12.75"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48"/>
    </row>
    <row r="889" spans="4:18" ht="12.75"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48"/>
    </row>
    <row r="890" spans="4:18" ht="12.75"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48"/>
    </row>
    <row r="891" spans="4:18" ht="12.75"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48"/>
    </row>
    <row r="892" spans="4:18" ht="12.75"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48"/>
    </row>
    <row r="893" spans="4:18" ht="12.75"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48"/>
    </row>
    <row r="894" spans="4:18" ht="12.75"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48"/>
    </row>
    <row r="895" spans="4:18" ht="12.75"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48"/>
    </row>
    <row r="896" spans="4:18" ht="12.75"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48"/>
    </row>
    <row r="897" spans="4:18" ht="12.75"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48"/>
    </row>
    <row r="898" spans="4:18" ht="12.75"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48"/>
    </row>
    <row r="899" spans="4:18" ht="12.75"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48"/>
    </row>
    <row r="900" spans="4:18" ht="12.75"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48"/>
    </row>
    <row r="901" spans="4:18" ht="12.75"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48"/>
    </row>
    <row r="902" spans="4:18" ht="12.75"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48"/>
    </row>
    <row r="903" spans="4:18" ht="12.75"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48"/>
    </row>
    <row r="904" spans="4:18" ht="12.75"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48"/>
    </row>
    <row r="905" spans="4:18" ht="12.75"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48"/>
    </row>
    <row r="906" spans="4:18" ht="12.75"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48"/>
    </row>
    <row r="907" spans="4:18" ht="12.75"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48"/>
    </row>
    <row r="908" spans="4:18" ht="12.75"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48"/>
    </row>
    <row r="909" spans="4:18" ht="12.75"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48"/>
    </row>
    <row r="910" spans="4:18" ht="12.75"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48"/>
    </row>
    <row r="911" spans="4:18" ht="12.75"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48"/>
    </row>
    <row r="912" spans="4:18" ht="12.75"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48"/>
    </row>
    <row r="913" spans="4:18" ht="12.75"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48"/>
    </row>
    <row r="914" spans="4:18" ht="12.75"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48"/>
    </row>
    <row r="915" spans="4:18" ht="12.75"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48"/>
    </row>
    <row r="916" spans="4:18" ht="12.75"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48"/>
    </row>
    <row r="917" spans="4:18" ht="12.75"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48"/>
    </row>
    <row r="918" spans="4:18" ht="12.75"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48"/>
    </row>
    <row r="919" spans="4:18" ht="12.75"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48"/>
    </row>
    <row r="920" spans="4:18" ht="12.75"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48"/>
    </row>
    <row r="921" spans="4:18" ht="12.75"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48"/>
    </row>
    <row r="922" spans="4:18" ht="12.75"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48"/>
    </row>
    <row r="923" spans="4:18" ht="12.75"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48"/>
    </row>
    <row r="924" spans="4:18" ht="12.75"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48"/>
    </row>
    <row r="925" spans="4:18" ht="12.75"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48"/>
    </row>
    <row r="926" spans="4:18" ht="12.75"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48"/>
    </row>
    <row r="927" spans="4:18" ht="12.75"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48"/>
    </row>
    <row r="928" spans="4:18" ht="12.75"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48"/>
    </row>
    <row r="929" spans="4:18" ht="12.75"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48"/>
    </row>
    <row r="930" spans="4:18" ht="12.75"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48"/>
    </row>
    <row r="931" spans="4:18" ht="12.75"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48"/>
    </row>
    <row r="932" spans="4:18" ht="12.75"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48"/>
    </row>
    <row r="933" spans="4:18" ht="12.75"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48"/>
    </row>
    <row r="934" spans="4:18" ht="12.75"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48"/>
    </row>
    <row r="935" spans="4:18" ht="12.75"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48"/>
    </row>
    <row r="936" spans="4:18" ht="12.75"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48"/>
    </row>
    <row r="937" spans="4:18" ht="12.75"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48"/>
    </row>
    <row r="938" spans="4:18" ht="12.75"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48"/>
    </row>
    <row r="939" spans="4:18" ht="12.75"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48"/>
    </row>
    <row r="940" spans="4:18" ht="12.75"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48"/>
    </row>
    <row r="941" spans="4:18" ht="12.75"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48"/>
    </row>
    <row r="942" spans="4:18" ht="12.75"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48"/>
    </row>
    <row r="943" spans="4:18" ht="12.75"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48"/>
    </row>
    <row r="944" spans="4:18" ht="12.75"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48"/>
    </row>
    <row r="945" spans="4:18" ht="12.75"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48"/>
    </row>
    <row r="946" spans="4:18" ht="12.75"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48"/>
    </row>
    <row r="947" spans="4:18" ht="12.75"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48"/>
    </row>
    <row r="948" spans="4:18" ht="12.75"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48"/>
    </row>
    <row r="949" spans="4:18" ht="12.75"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48"/>
    </row>
    <row r="950" spans="4:18" ht="12.75"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48"/>
    </row>
    <row r="951" spans="4:18" ht="12.75"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48"/>
    </row>
    <row r="952" spans="4:18" ht="12.75"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48"/>
    </row>
    <row r="953" spans="4:18" ht="12.75"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48"/>
    </row>
    <row r="954" spans="4:18" ht="12.75"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48"/>
    </row>
    <row r="955" spans="4:18" ht="12.75"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48"/>
    </row>
    <row r="956" spans="4:18" ht="12.75"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48"/>
    </row>
    <row r="957" spans="4:18" ht="12.75"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48"/>
    </row>
    <row r="958" spans="4:18" ht="12.75"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48"/>
    </row>
    <row r="959" spans="4:18" ht="12.75"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48"/>
    </row>
    <row r="960" spans="4:18" ht="12.75"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48"/>
    </row>
    <row r="961" spans="4:18" ht="12.75"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48"/>
    </row>
    <row r="962" spans="4:18" ht="12.75"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48"/>
    </row>
    <row r="963" spans="4:18" ht="12.75"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48"/>
    </row>
    <row r="964" spans="4:18" ht="12.75"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48"/>
    </row>
    <row r="965" spans="4:18" ht="12.75"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48"/>
    </row>
    <row r="966" spans="4:18" ht="12.75"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48"/>
    </row>
    <row r="967" spans="4:18" ht="12.75"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48"/>
    </row>
    <row r="968" spans="4:18" ht="12.75"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48"/>
    </row>
    <row r="969" spans="4:18" ht="12.75"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48"/>
    </row>
    <row r="970" spans="4:18" ht="12.75"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48"/>
    </row>
    <row r="971" spans="4:18" ht="12.75"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48"/>
    </row>
    <row r="972" spans="4:18" ht="12.75"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48"/>
    </row>
    <row r="973" spans="4:18" ht="12.75"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48"/>
    </row>
    <row r="974" spans="4:18" ht="12.75"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48"/>
    </row>
    <row r="975" spans="4:18" ht="12.75"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48"/>
    </row>
    <row r="976" spans="4:18" ht="12.75"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48"/>
    </row>
    <row r="977" spans="4:18" ht="12.75"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48"/>
    </row>
    <row r="978" spans="4:18" ht="12.75"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48"/>
    </row>
    <row r="979" spans="4:18" ht="12.75"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48"/>
    </row>
    <row r="980" spans="4:18" ht="12.75"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48"/>
    </row>
    <row r="981" spans="4:18" ht="12.75"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48"/>
    </row>
    <row r="982" spans="4:18" ht="12.75"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48"/>
    </row>
    <row r="983" spans="4:18" ht="12.75"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48"/>
    </row>
    <row r="984" spans="4:18" ht="12.75"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48"/>
    </row>
    <row r="985" spans="4:18" ht="12.75"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48"/>
    </row>
    <row r="986" spans="4:18" ht="12.75"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48"/>
    </row>
    <row r="987" spans="4:18" ht="12.75"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48"/>
    </row>
    <row r="988" spans="4:18" ht="12.75"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48"/>
    </row>
    <row r="989" spans="4:18" ht="12.75"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48"/>
    </row>
    <row r="990" spans="4:18" ht="12.75"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48"/>
    </row>
    <row r="991" spans="4:18" ht="12.75"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48"/>
    </row>
    <row r="992" spans="4:18" ht="12.75"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48"/>
    </row>
    <row r="993" spans="4:18" ht="12.75"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48"/>
    </row>
    <row r="994" spans="4:18" ht="12.75"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48"/>
    </row>
    <row r="995" spans="4:18" ht="12.75"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48"/>
    </row>
    <row r="996" spans="4:18" ht="12.75"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48"/>
    </row>
    <row r="997" spans="4:18" ht="12.75"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48"/>
    </row>
    <row r="998" spans="4:18" ht="12.75"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48"/>
    </row>
    <row r="999" spans="4:18" ht="12.75"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48"/>
    </row>
    <row r="1000" spans="4:18" ht="12.75"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48"/>
    </row>
    <row r="1001" spans="4:18" ht="12.75"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48"/>
    </row>
    <row r="1002" spans="4:18" ht="12.75"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48"/>
    </row>
    <row r="1003" spans="4:18" ht="12.75"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48"/>
    </row>
    <row r="1004" spans="4:18" ht="12.75"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48"/>
    </row>
    <row r="1005" spans="4:18" ht="12.75"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48"/>
    </row>
    <row r="1006" spans="4:18" ht="12.75"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48"/>
    </row>
    <row r="1007" spans="4:18" ht="12.75"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48"/>
    </row>
    <row r="1008" spans="4:18" ht="12.75"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48"/>
    </row>
    <row r="1009" spans="4:18" ht="12.75"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48"/>
    </row>
    <row r="1010" spans="4:18" ht="12.75"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48"/>
    </row>
    <row r="1011" spans="4:18" ht="12.75"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48"/>
    </row>
    <row r="1012" spans="4:18" ht="12.75"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48"/>
    </row>
    <row r="1013" spans="4:18" ht="12.75"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48"/>
    </row>
    <row r="1014" spans="4:18" ht="12.75"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48"/>
    </row>
    <row r="1015" spans="4:18" ht="12.75"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48"/>
    </row>
    <row r="1016" spans="4:18" ht="12.75"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48"/>
    </row>
    <row r="1017" spans="4:18" ht="12.75"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48"/>
    </row>
    <row r="1018" spans="4:18" ht="12.75"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48"/>
    </row>
    <row r="1019" spans="4:18" ht="12.75"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48"/>
    </row>
    <row r="1020" spans="4:18" ht="12.75"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48"/>
    </row>
    <row r="1021" spans="4:18" ht="12.75"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48"/>
    </row>
    <row r="1022" spans="4:18" ht="12.75"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48"/>
    </row>
    <row r="1023" spans="4:18" ht="12.75"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48"/>
    </row>
    <row r="1024" spans="4:18" ht="12.75"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48"/>
    </row>
    <row r="1025" spans="4:18" ht="12.75"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48"/>
    </row>
    <row r="1026" spans="4:18" ht="12.75"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48"/>
    </row>
    <row r="1027" spans="4:18" ht="12.75"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48"/>
    </row>
    <row r="1028" spans="4:18" ht="12.75"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48"/>
    </row>
    <row r="1029" spans="4:18" ht="12.75"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48"/>
    </row>
    <row r="1030" spans="4:18" ht="12.75"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48"/>
    </row>
    <row r="1031" spans="4:18" ht="12.75"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48"/>
    </row>
    <row r="1032" spans="4:18" ht="12.75"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48"/>
    </row>
    <row r="1033" spans="4:18" ht="12.75"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48"/>
    </row>
    <row r="1034" spans="4:18" ht="12.75"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48"/>
    </row>
    <row r="1035" spans="4:18" ht="12.75"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48"/>
    </row>
    <row r="1036" spans="4:18" ht="12.75"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48"/>
    </row>
    <row r="1037" spans="4:18" ht="12.75"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48"/>
    </row>
    <row r="1038" spans="4:18" ht="12.75"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48"/>
    </row>
    <row r="1039" spans="4:18" ht="12.75"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48"/>
    </row>
    <row r="1040" spans="4:18" ht="12.75"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48"/>
    </row>
    <row r="1041" spans="4:18" ht="12.75"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48"/>
    </row>
    <row r="1042" spans="4:18" ht="12.75"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48"/>
    </row>
    <row r="1043" spans="4:18" ht="12.75"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48"/>
    </row>
    <row r="1044" spans="4:18" ht="12.75"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48"/>
    </row>
    <row r="1045" spans="4:18" ht="12.75"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48"/>
    </row>
    <row r="1046" spans="4:18" ht="12.75"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48"/>
    </row>
    <row r="1047" spans="4:18" ht="12.75"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48"/>
    </row>
    <row r="1048" spans="4:18" ht="12.75"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48"/>
    </row>
    <row r="1049" spans="4:18" ht="12.75"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48"/>
    </row>
    <row r="1050" spans="4:18" ht="12.75"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48"/>
    </row>
    <row r="1051" spans="4:18" ht="12.75"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48"/>
    </row>
    <row r="1052" spans="4:18" ht="12.75"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48"/>
    </row>
    <row r="1053" spans="4:18" ht="12.75"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48"/>
    </row>
    <row r="1054" spans="4:18" ht="12.75"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48"/>
    </row>
    <row r="1055" spans="4:18" ht="12.75"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48"/>
    </row>
    <row r="1056" spans="4:18" ht="12.75"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48"/>
    </row>
    <row r="1057" spans="4:18" ht="12.75"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48"/>
    </row>
    <row r="1058" spans="4:18" ht="12.75"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48"/>
    </row>
    <row r="1059" spans="4:18" ht="12.75"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48"/>
    </row>
    <row r="1060" spans="4:18" ht="12.75"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48"/>
    </row>
    <row r="1061" spans="4:18" ht="12.75"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48"/>
    </row>
    <row r="1062" spans="4:18" ht="12.75"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48"/>
    </row>
    <row r="1063" spans="4:18" ht="12.75"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48"/>
    </row>
    <row r="1064" spans="4:18" ht="12.75"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48"/>
    </row>
    <row r="1065" spans="4:18" ht="12.75"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48"/>
    </row>
    <row r="1066" spans="4:18" ht="12.75"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48"/>
    </row>
    <row r="1067" spans="4:18" ht="12.75"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48"/>
    </row>
    <row r="1068" spans="4:18" ht="12.75"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48"/>
    </row>
    <row r="1069" spans="4:18" ht="12.75"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48"/>
    </row>
    <row r="1070" spans="4:18" ht="12.75"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48"/>
    </row>
    <row r="1071" spans="4:18" ht="12.75"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48"/>
    </row>
    <row r="1072" spans="4:18" ht="12.75"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48"/>
    </row>
    <row r="1073" spans="4:18" ht="12.75"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48"/>
    </row>
    <row r="1074" spans="4:18" ht="12.75"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48"/>
    </row>
    <row r="1075" spans="4:18" ht="12.75"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48"/>
    </row>
    <row r="1076" spans="4:18" ht="12.75"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48"/>
    </row>
    <row r="1077" spans="4:18" ht="12.75"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48"/>
    </row>
    <row r="1078" spans="4:18" ht="12.75"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48"/>
    </row>
    <row r="1079" spans="4:18" ht="12.75"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48"/>
    </row>
    <row r="1080" spans="4:18" ht="12.75"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48"/>
    </row>
    <row r="1081" spans="4:18" ht="12.75"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48"/>
    </row>
    <row r="1082" spans="4:18" ht="12.75"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48"/>
    </row>
    <row r="1083" spans="4:18" ht="12.75"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48"/>
    </row>
    <row r="1084" spans="4:18" ht="12.75"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48"/>
    </row>
    <row r="1085" spans="4:18" ht="12.75"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48"/>
    </row>
    <row r="1086" spans="4:18" ht="12.75"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48"/>
    </row>
    <row r="1087" spans="4:18" ht="12.75"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48"/>
    </row>
    <row r="1088" spans="4:18" ht="12.75"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48"/>
    </row>
    <row r="1089" spans="4:18" ht="12.75"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48"/>
    </row>
    <row r="1090" spans="4:18" ht="12.75"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48"/>
    </row>
    <row r="1091" spans="4:18" ht="12.75"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48"/>
    </row>
    <row r="1092" spans="4:18" ht="12.75"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48"/>
    </row>
    <row r="1093" spans="4:18" ht="12.75"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48"/>
    </row>
    <row r="1094" spans="4:18" ht="12.75"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48"/>
    </row>
    <row r="1095" spans="4:18" ht="12.75"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48"/>
    </row>
    <row r="1096" spans="4:18" ht="12.75"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48"/>
    </row>
    <row r="1097" spans="4:18" ht="12.75"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48"/>
    </row>
    <row r="1098" spans="4:18" ht="12.75"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48"/>
    </row>
    <row r="1099" spans="4:18" ht="12.75"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48"/>
    </row>
    <row r="1100" spans="4:18" ht="12.75"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48"/>
    </row>
    <row r="1101" spans="4:18" ht="12.75"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48"/>
    </row>
    <row r="1102" spans="4:18" ht="12.75"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48"/>
    </row>
    <row r="1103" spans="4:18" ht="12.75"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48"/>
    </row>
    <row r="1104" spans="4:18" ht="12.75"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48"/>
    </row>
    <row r="1105" spans="4:18" ht="12.75"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48"/>
    </row>
    <row r="1106" spans="4:18" ht="12.75"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48"/>
    </row>
    <row r="1107" spans="4:18" ht="12.75"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48"/>
    </row>
    <row r="1108" spans="4:18" ht="12.75"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48"/>
    </row>
    <row r="1109" spans="4:18" ht="12.75"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48"/>
    </row>
    <row r="1110" spans="4:18" ht="12.75"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48"/>
    </row>
    <row r="1111" spans="5:18" ht="12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48"/>
    </row>
    <row r="1112" ht="12.75">
      <c r="R1112" s="48"/>
    </row>
    <row r="1113" ht="12.75">
      <c r="R1113" s="48"/>
    </row>
    <row r="1114" ht="12.75">
      <c r="R1114" s="48"/>
    </row>
    <row r="1115" ht="12.75">
      <c r="R1115" s="48"/>
    </row>
    <row r="1116" ht="12.75">
      <c r="R1116" s="48"/>
    </row>
    <row r="1117" ht="12.75">
      <c r="R1117" s="48"/>
    </row>
  </sheetData>
  <mergeCells count="6">
    <mergeCell ref="C2:O2"/>
    <mergeCell ref="M8:P8"/>
    <mergeCell ref="C3:O3"/>
    <mergeCell ref="C5:O5"/>
    <mergeCell ref="C6:O6"/>
    <mergeCell ref="C8:L8"/>
  </mergeCells>
  <dataValidations count="7">
    <dataValidation type="list" allowBlank="1" showInputMessage="1" showErrorMessage="1" sqref="P419:P1111">
      <formula1>$M$328:$M$331</formula1>
    </dataValidation>
    <dataValidation type="list" allowBlank="1" showInputMessage="1" showErrorMessage="1" sqref="N419:O1111">
      <formula1>$I$328:$I$331</formula1>
    </dataValidation>
    <dataValidation type="list" allowBlank="1" showInputMessage="1" showErrorMessage="1" sqref="F419:F1111">
      <formula1>$G$328:$G$335</formula1>
    </dataValidation>
    <dataValidation type="list" allowBlank="1" showInputMessage="1" showErrorMessage="1" sqref="D10:F23">
      <formula1>#REF!</formula1>
    </dataValidation>
    <dataValidation type="list" allowBlank="1" showInputMessage="1" showErrorMessage="1" sqref="H10:H23">
      <formula1>$E$422:$E$428</formula1>
    </dataValidation>
    <dataValidation type="list" allowBlank="1" showInputMessage="1" showErrorMessage="1" sqref="K10:K23">
      <formula1>$G$419:$G$422</formula1>
    </dataValidation>
    <dataValidation allowBlank="1" showInputMessage="1" showErrorMessage="1" promptTitle="Cost Legend" prompt="N.D. - No Data Available&#10;0 - Costs or Savings equal Zero&#10;N.A. - No Competitions Reported" sqref="M10:P23"/>
  </dataValidations>
  <printOptions horizontalCentered="1" verticalCentered="1"/>
  <pageMargins left="0.002" right="0.002" top="1" bottom="1" header="0.5" footer="0.5"/>
  <pageSetup horizontalDpi="600" verticalDpi="600" orientation="landscape" paperSize="5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7"/>
  <sheetViews>
    <sheetView workbookViewId="0" topLeftCell="A4">
      <selection activeCell="W7" sqref="W7"/>
    </sheetView>
  </sheetViews>
  <sheetFormatPr defaultColWidth="9.140625" defaultRowHeight="12.75"/>
  <cols>
    <col min="6" max="6" width="13.421875" style="0" customWidth="1"/>
    <col min="7" max="7" width="17.57421875" style="0" customWidth="1"/>
    <col min="13" max="13" width="10.421875" style="0" customWidth="1"/>
    <col min="14" max="14" width="9.8515625" style="0" customWidth="1"/>
    <col min="21" max="21" width="10.00390625" style="0" customWidth="1"/>
    <col min="23" max="23" width="10.421875" style="0" customWidth="1"/>
    <col min="24" max="24" width="12.28125" style="0" customWidth="1"/>
  </cols>
  <sheetData>
    <row r="1" spans="1:24" ht="12.75">
      <c r="A1" s="4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80"/>
      <c r="Q1" s="3"/>
      <c r="R1" s="3"/>
      <c r="S1" s="3"/>
      <c r="T1" s="3"/>
      <c r="U1" s="4"/>
      <c r="V1" s="3"/>
      <c r="W1" s="3"/>
      <c r="X1" s="3"/>
    </row>
    <row r="2" spans="1:24" ht="18.75">
      <c r="A2" s="49"/>
      <c r="B2" s="206" t="s">
        <v>455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3"/>
      <c r="W2" s="3"/>
      <c r="X2" s="3"/>
    </row>
    <row r="3" spans="1:24" ht="15.75">
      <c r="A3" s="49"/>
      <c r="B3" s="207" t="s">
        <v>355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3"/>
      <c r="W3" s="3"/>
      <c r="X3" s="3"/>
    </row>
    <row r="4" spans="1:24" ht="12.75">
      <c r="A4" s="4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80"/>
      <c r="Q4" s="3"/>
      <c r="R4" s="3"/>
      <c r="S4" s="3"/>
      <c r="T4" s="3"/>
      <c r="U4" s="3"/>
      <c r="V4" s="3"/>
      <c r="W4" s="3"/>
      <c r="X4" s="3"/>
    </row>
    <row r="5" spans="1:24" ht="12.75">
      <c r="A5" s="49"/>
      <c r="B5" s="223" t="s">
        <v>445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3"/>
      <c r="W5" s="3"/>
      <c r="X5" s="3"/>
    </row>
    <row r="6" spans="1:24" ht="12.75">
      <c r="A6" s="49"/>
      <c r="B6" s="209" t="s">
        <v>444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3"/>
      <c r="W6" s="3"/>
      <c r="X6" s="3"/>
    </row>
    <row r="7" spans="1:24" ht="12.75">
      <c r="A7" s="49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81"/>
      <c r="Q7" s="5"/>
      <c r="R7" s="5"/>
      <c r="S7" s="5"/>
      <c r="T7" s="5"/>
      <c r="U7" s="5"/>
      <c r="V7" s="3"/>
      <c r="W7" s="3"/>
      <c r="X7" s="3"/>
    </row>
    <row r="8" spans="1:24" ht="12.75">
      <c r="A8" s="49"/>
      <c r="B8" s="14" t="s">
        <v>450</v>
      </c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225"/>
      <c r="O8" s="225"/>
      <c r="P8" s="225"/>
      <c r="Q8" s="232"/>
      <c r="R8" s="233"/>
      <c r="S8" s="232"/>
      <c r="T8" s="232"/>
      <c r="U8" s="232"/>
      <c r="V8" s="232"/>
      <c r="W8" s="232"/>
      <c r="X8" s="233"/>
    </row>
    <row r="9" spans="1:24" ht="140.25">
      <c r="A9" s="49"/>
      <c r="B9" s="6" t="s">
        <v>454</v>
      </c>
      <c r="C9" s="12" t="s">
        <v>409</v>
      </c>
      <c r="D9" s="12" t="s">
        <v>410</v>
      </c>
      <c r="E9" s="12" t="s">
        <v>411</v>
      </c>
      <c r="F9" s="9" t="s">
        <v>468</v>
      </c>
      <c r="G9" s="7" t="s">
        <v>442</v>
      </c>
      <c r="H9" s="8" t="s">
        <v>457</v>
      </c>
      <c r="I9" s="9" t="s">
        <v>456</v>
      </c>
      <c r="J9" s="9" t="s">
        <v>465</v>
      </c>
      <c r="K9" s="9" t="s">
        <v>458</v>
      </c>
      <c r="L9" s="9" t="s">
        <v>459</v>
      </c>
      <c r="M9" s="9" t="s">
        <v>413</v>
      </c>
      <c r="N9" s="9" t="s">
        <v>412</v>
      </c>
      <c r="O9" s="9" t="s">
        <v>467</v>
      </c>
      <c r="P9" s="10" t="s">
        <v>461</v>
      </c>
      <c r="Q9" s="12" t="s">
        <v>472</v>
      </c>
      <c r="R9" s="10" t="s">
        <v>441</v>
      </c>
      <c r="S9" s="11" t="s">
        <v>443</v>
      </c>
      <c r="T9" s="196" t="s">
        <v>214</v>
      </c>
      <c r="U9" s="8" t="s">
        <v>462</v>
      </c>
      <c r="V9" s="9" t="s">
        <v>35</v>
      </c>
      <c r="W9" s="9" t="s">
        <v>414</v>
      </c>
      <c r="X9" s="10" t="s">
        <v>464</v>
      </c>
    </row>
    <row r="10" spans="1:24" ht="12.75">
      <c r="A10" s="49"/>
      <c r="B10" s="216" t="s">
        <v>431</v>
      </c>
      <c r="C10" s="202"/>
      <c r="D10" s="202"/>
      <c r="E10" s="234"/>
      <c r="F10" s="147"/>
      <c r="G10" s="147"/>
      <c r="H10" s="148"/>
      <c r="I10" s="147"/>
      <c r="J10" s="147"/>
      <c r="K10" s="149"/>
      <c r="L10" s="149"/>
      <c r="M10" s="149"/>
      <c r="N10" s="149"/>
      <c r="O10" s="147"/>
      <c r="P10" s="150"/>
      <c r="Q10" s="154"/>
      <c r="R10" s="155"/>
      <c r="S10" s="153"/>
      <c r="T10" s="154"/>
      <c r="U10" s="148"/>
      <c r="V10" s="152"/>
      <c r="W10" s="157"/>
      <c r="X10" s="150"/>
    </row>
    <row r="11" spans="1:24" ht="12.75">
      <c r="A11" s="49"/>
      <c r="B11" s="158"/>
      <c r="C11" s="159"/>
      <c r="D11" s="159"/>
      <c r="E11" s="159"/>
      <c r="F11" s="147"/>
      <c r="G11" s="147"/>
      <c r="H11" s="148"/>
      <c r="I11" s="147"/>
      <c r="J11" s="147"/>
      <c r="K11" s="149"/>
      <c r="L11" s="149"/>
      <c r="M11" s="149"/>
      <c r="N11" s="149"/>
      <c r="O11" s="147"/>
      <c r="P11" s="150"/>
      <c r="Q11" s="154"/>
      <c r="R11" s="155"/>
      <c r="S11" s="153" t="e">
        <f>+#REF!-#REF!</f>
        <v>#REF!</v>
      </c>
      <c r="T11" s="154"/>
      <c r="U11" s="148" t="e">
        <f>+S11/#REF!</f>
        <v>#REF!</v>
      </c>
      <c r="V11" s="152"/>
      <c r="W11" s="157"/>
      <c r="X11" s="150"/>
    </row>
    <row r="12" spans="1:24" ht="12.75">
      <c r="A12" s="49"/>
      <c r="B12" s="158"/>
      <c r="C12" s="159"/>
      <c r="D12" s="159"/>
      <c r="E12" s="159"/>
      <c r="F12" s="147"/>
      <c r="G12" s="147"/>
      <c r="H12" s="148"/>
      <c r="I12" s="147"/>
      <c r="J12" s="147"/>
      <c r="K12" s="149"/>
      <c r="L12" s="149"/>
      <c r="M12" s="149"/>
      <c r="N12" s="149"/>
      <c r="O12" s="147"/>
      <c r="P12" s="150"/>
      <c r="Q12" s="154"/>
      <c r="R12" s="155"/>
      <c r="S12" s="153" t="e">
        <f>+#REF!-#REF!</f>
        <v>#REF!</v>
      </c>
      <c r="T12" s="154"/>
      <c r="U12" s="148" t="e">
        <f>+S12/#REF!</f>
        <v>#REF!</v>
      </c>
      <c r="V12" s="152"/>
      <c r="W12" s="157"/>
      <c r="X12" s="150"/>
    </row>
    <row r="13" spans="1:24" ht="12.75">
      <c r="A13" s="49"/>
      <c r="B13" s="158"/>
      <c r="C13" s="159"/>
      <c r="D13" s="159"/>
      <c r="E13" s="159"/>
      <c r="F13" s="147"/>
      <c r="G13" s="147"/>
      <c r="H13" s="148"/>
      <c r="I13" s="147"/>
      <c r="J13" s="147"/>
      <c r="K13" s="149"/>
      <c r="L13" s="149"/>
      <c r="M13" s="149"/>
      <c r="N13" s="149"/>
      <c r="O13" s="147"/>
      <c r="P13" s="150"/>
      <c r="Q13" s="154"/>
      <c r="R13" s="155"/>
      <c r="S13" s="153" t="e">
        <f>+#REF!-#REF!</f>
        <v>#REF!</v>
      </c>
      <c r="T13" s="154"/>
      <c r="U13" s="148" t="e">
        <f>+S13/#REF!</f>
        <v>#REF!</v>
      </c>
      <c r="V13" s="152"/>
      <c r="W13" s="157"/>
      <c r="X13" s="150"/>
    </row>
    <row r="14" spans="1:24" ht="12.75">
      <c r="A14" s="49"/>
      <c r="B14" s="151"/>
      <c r="C14" s="160"/>
      <c r="D14" s="160"/>
      <c r="E14" s="160"/>
      <c r="F14" s="147"/>
      <c r="G14" s="147"/>
      <c r="H14" s="148"/>
      <c r="I14" s="147"/>
      <c r="J14" s="147"/>
      <c r="K14" s="149"/>
      <c r="L14" s="149"/>
      <c r="M14" s="149"/>
      <c r="N14" s="149"/>
      <c r="O14" s="147"/>
      <c r="P14" s="150"/>
      <c r="Q14" s="154"/>
      <c r="R14" s="155"/>
      <c r="S14" s="153" t="e">
        <f>+#REF!-#REF!</f>
        <v>#REF!</v>
      </c>
      <c r="T14" s="154"/>
      <c r="U14" s="148" t="e">
        <f>+S14/#REF!</f>
        <v>#REF!</v>
      </c>
      <c r="V14" s="152"/>
      <c r="W14" s="157"/>
      <c r="X14" s="150"/>
    </row>
    <row r="15" spans="1:24" ht="12.75">
      <c r="A15" s="49"/>
      <c r="B15" s="151"/>
      <c r="C15" s="160"/>
      <c r="D15" s="160"/>
      <c r="E15" s="160"/>
      <c r="F15" s="147"/>
      <c r="G15" s="147"/>
      <c r="H15" s="148"/>
      <c r="I15" s="147"/>
      <c r="J15" s="147"/>
      <c r="K15" s="149"/>
      <c r="L15" s="149"/>
      <c r="M15" s="149"/>
      <c r="N15" s="149"/>
      <c r="O15" s="147"/>
      <c r="P15" s="150"/>
      <c r="Q15" s="154"/>
      <c r="R15" s="155"/>
      <c r="S15" s="153" t="e">
        <f>+#REF!-#REF!</f>
        <v>#REF!</v>
      </c>
      <c r="T15" s="154"/>
      <c r="U15" s="148" t="e">
        <f>+S15/#REF!</f>
        <v>#REF!</v>
      </c>
      <c r="V15" s="152"/>
      <c r="W15" s="157"/>
      <c r="X15" s="150"/>
    </row>
    <row r="16" spans="1:24" ht="12.75">
      <c r="A16" s="49"/>
      <c r="B16" s="151"/>
      <c r="C16" s="160"/>
      <c r="D16" s="160"/>
      <c r="E16" s="160"/>
      <c r="F16" s="147"/>
      <c r="G16" s="147"/>
      <c r="H16" s="148"/>
      <c r="I16" s="147"/>
      <c r="J16" s="147"/>
      <c r="K16" s="149"/>
      <c r="L16" s="149"/>
      <c r="M16" s="149"/>
      <c r="N16" s="149"/>
      <c r="O16" s="147"/>
      <c r="P16" s="150"/>
      <c r="Q16" s="154"/>
      <c r="R16" s="155"/>
      <c r="S16" s="153" t="e">
        <f>+#REF!-#REF!</f>
        <v>#REF!</v>
      </c>
      <c r="T16" s="154"/>
      <c r="U16" s="148" t="e">
        <f>+S16/#REF!</f>
        <v>#REF!</v>
      </c>
      <c r="V16" s="152"/>
      <c r="W16" s="157"/>
      <c r="X16" s="150"/>
    </row>
    <row r="17" spans="1:24" ht="12.75">
      <c r="A17" s="49"/>
      <c r="B17" s="151"/>
      <c r="C17" s="160"/>
      <c r="D17" s="160"/>
      <c r="E17" s="160"/>
      <c r="F17" s="161"/>
      <c r="G17" s="147"/>
      <c r="H17" s="148"/>
      <c r="I17" s="147"/>
      <c r="J17" s="147"/>
      <c r="K17" s="149"/>
      <c r="L17" s="149"/>
      <c r="M17" s="149"/>
      <c r="N17" s="149"/>
      <c r="O17" s="147"/>
      <c r="P17" s="150"/>
      <c r="Q17" s="154"/>
      <c r="R17" s="155"/>
      <c r="S17" s="153" t="e">
        <f>+#REF!-#REF!</f>
        <v>#REF!</v>
      </c>
      <c r="T17" s="154"/>
      <c r="U17" s="148" t="e">
        <f>+S17/#REF!</f>
        <v>#REF!</v>
      </c>
      <c r="V17" s="152"/>
      <c r="W17" s="157"/>
      <c r="X17" s="150"/>
    </row>
    <row r="18" spans="1:24" ht="12.75">
      <c r="A18" s="49"/>
      <c r="B18" s="216" t="s">
        <v>432</v>
      </c>
      <c r="C18" s="217"/>
      <c r="D18" s="217"/>
      <c r="E18" s="218"/>
      <c r="F18" s="161"/>
      <c r="G18" s="147"/>
      <c r="H18" s="148"/>
      <c r="I18" s="147">
        <f>SUM(I10:I17)</f>
        <v>0</v>
      </c>
      <c r="J18" s="147"/>
      <c r="K18" s="149"/>
      <c r="L18" s="149"/>
      <c r="M18" s="149"/>
      <c r="N18" s="149"/>
      <c r="O18" s="147"/>
      <c r="P18" s="150"/>
      <c r="Q18" s="162">
        <f>SUM(Q10:Q17)</f>
        <v>0</v>
      </c>
      <c r="R18" s="155">
        <f>SUM(R10:R17)</f>
        <v>0</v>
      </c>
      <c r="S18" s="153" t="e">
        <f>SUM(S10:S17)</f>
        <v>#REF!</v>
      </c>
      <c r="T18" s="154"/>
      <c r="U18" s="148" t="e">
        <f>SUM(U11:U17)</f>
        <v>#REF!</v>
      </c>
      <c r="V18" s="152">
        <f>SUM(V11:V17)</f>
        <v>0</v>
      </c>
      <c r="W18" s="157"/>
      <c r="X18" s="150"/>
    </row>
    <row r="19" spans="1:24" ht="12.75">
      <c r="A19" s="49"/>
      <c r="B19" s="58"/>
      <c r="C19" s="59"/>
      <c r="D19" s="59"/>
      <c r="E19" s="60"/>
      <c r="F19" s="61"/>
      <c r="G19" s="62"/>
      <c r="H19" s="63"/>
      <c r="I19" s="62"/>
      <c r="J19" s="62"/>
      <c r="K19" s="64"/>
      <c r="L19" s="64"/>
      <c r="M19" s="64"/>
      <c r="N19" s="64"/>
      <c r="O19" s="62"/>
      <c r="P19" s="65"/>
      <c r="Q19" s="68"/>
      <c r="R19" s="88"/>
      <c r="S19" s="67"/>
      <c r="T19" s="85"/>
      <c r="U19" s="63"/>
      <c r="V19" s="66"/>
      <c r="W19" s="69"/>
      <c r="X19" s="65"/>
    </row>
    <row r="20" spans="1:24" ht="12.75">
      <c r="A20" s="3"/>
      <c r="B20" s="219" t="s">
        <v>433</v>
      </c>
      <c r="C20" s="230"/>
      <c r="D20" s="230"/>
      <c r="E20" s="231"/>
      <c r="F20" s="126"/>
      <c r="G20" s="126"/>
      <c r="H20" s="127"/>
      <c r="I20" s="128"/>
      <c r="J20" s="128"/>
      <c r="K20" s="129"/>
      <c r="L20" s="129"/>
      <c r="M20" s="129"/>
      <c r="N20" s="129"/>
      <c r="O20" s="128"/>
      <c r="P20" s="130"/>
      <c r="Q20" s="133"/>
      <c r="R20" s="134"/>
      <c r="S20" s="132"/>
      <c r="T20" s="133"/>
      <c r="U20" s="137"/>
      <c r="V20" s="138"/>
      <c r="W20" s="139"/>
      <c r="X20" s="140"/>
    </row>
    <row r="21" spans="1:24" ht="12.75">
      <c r="A21" s="49"/>
      <c r="B21" s="141"/>
      <c r="C21" s="142"/>
      <c r="D21" s="142"/>
      <c r="E21" s="142"/>
      <c r="F21" s="126"/>
      <c r="G21" s="126"/>
      <c r="H21" s="127"/>
      <c r="I21" s="128"/>
      <c r="J21" s="128"/>
      <c r="K21" s="129"/>
      <c r="L21" s="129"/>
      <c r="M21" s="129"/>
      <c r="N21" s="129"/>
      <c r="O21" s="128"/>
      <c r="P21" s="130"/>
      <c r="Q21" s="133"/>
      <c r="R21" s="134"/>
      <c r="S21" s="132" t="e">
        <f>+#REF!-#REF!</f>
        <v>#REF!</v>
      </c>
      <c r="T21" s="133"/>
      <c r="U21" s="137" t="e">
        <f>+S21/#REF!</f>
        <v>#REF!</v>
      </c>
      <c r="V21" s="138"/>
      <c r="W21" s="139"/>
      <c r="X21" s="140"/>
    </row>
    <row r="22" spans="1:24" ht="12.75">
      <c r="A22" s="49"/>
      <c r="B22" s="141"/>
      <c r="C22" s="142"/>
      <c r="D22" s="142"/>
      <c r="E22" s="142"/>
      <c r="F22" s="126"/>
      <c r="G22" s="126"/>
      <c r="H22" s="127"/>
      <c r="I22" s="128"/>
      <c r="J22" s="128"/>
      <c r="K22" s="129"/>
      <c r="L22" s="129"/>
      <c r="M22" s="129"/>
      <c r="N22" s="129"/>
      <c r="O22" s="128"/>
      <c r="P22" s="130"/>
      <c r="Q22" s="133"/>
      <c r="R22" s="134"/>
      <c r="S22" s="132" t="e">
        <f>+#REF!-#REF!</f>
        <v>#REF!</v>
      </c>
      <c r="T22" s="133"/>
      <c r="U22" s="137" t="e">
        <f>+S22/#REF!</f>
        <v>#REF!</v>
      </c>
      <c r="V22" s="138"/>
      <c r="W22" s="139"/>
      <c r="X22" s="140"/>
    </row>
    <row r="23" spans="1:24" ht="12.75">
      <c r="A23" s="49"/>
      <c r="B23" s="141"/>
      <c r="C23" s="142"/>
      <c r="D23" s="142"/>
      <c r="E23" s="142"/>
      <c r="F23" s="126"/>
      <c r="G23" s="126"/>
      <c r="H23" s="127"/>
      <c r="I23" s="128"/>
      <c r="J23" s="128"/>
      <c r="K23" s="129"/>
      <c r="L23" s="129"/>
      <c r="M23" s="129"/>
      <c r="N23" s="129"/>
      <c r="O23" s="128"/>
      <c r="P23" s="130"/>
      <c r="Q23" s="133"/>
      <c r="R23" s="134"/>
      <c r="S23" s="132" t="e">
        <f>+#REF!-#REF!</f>
        <v>#REF!</v>
      </c>
      <c r="T23" s="133"/>
      <c r="U23" s="137" t="e">
        <f>+S23/#REF!</f>
        <v>#REF!</v>
      </c>
      <c r="V23" s="138"/>
      <c r="W23" s="139"/>
      <c r="X23" s="140"/>
    </row>
    <row r="24" spans="1:24" ht="12.75">
      <c r="A24" s="49"/>
      <c r="B24" s="141"/>
      <c r="C24" s="142"/>
      <c r="D24" s="142"/>
      <c r="E24" s="142"/>
      <c r="F24" s="126"/>
      <c r="G24" s="126"/>
      <c r="H24" s="127"/>
      <c r="I24" s="128"/>
      <c r="J24" s="128"/>
      <c r="K24" s="129"/>
      <c r="L24" s="129"/>
      <c r="M24" s="129"/>
      <c r="N24" s="129"/>
      <c r="O24" s="128"/>
      <c r="P24" s="130"/>
      <c r="Q24" s="133"/>
      <c r="R24" s="134"/>
      <c r="S24" s="132" t="e">
        <f>+#REF!-#REF!</f>
        <v>#REF!</v>
      </c>
      <c r="T24" s="133"/>
      <c r="U24" s="137" t="e">
        <f>+S24/#REF!</f>
        <v>#REF!</v>
      </c>
      <c r="V24" s="138"/>
      <c r="W24" s="139"/>
      <c r="X24" s="140"/>
    </row>
    <row r="25" spans="1:24" ht="12.75">
      <c r="A25" s="49"/>
      <c r="B25" s="141"/>
      <c r="C25" s="142"/>
      <c r="D25" s="142"/>
      <c r="E25" s="142"/>
      <c r="F25" s="126"/>
      <c r="G25" s="126"/>
      <c r="H25" s="127"/>
      <c r="I25" s="128"/>
      <c r="J25" s="128"/>
      <c r="K25" s="129"/>
      <c r="L25" s="129"/>
      <c r="M25" s="129"/>
      <c r="N25" s="129"/>
      <c r="O25" s="128"/>
      <c r="P25" s="130"/>
      <c r="Q25" s="133"/>
      <c r="R25" s="134"/>
      <c r="S25" s="132" t="e">
        <f>+#REF!-#REF!</f>
        <v>#REF!</v>
      </c>
      <c r="T25" s="133"/>
      <c r="U25" s="137" t="e">
        <f>+S25/#REF!</f>
        <v>#REF!</v>
      </c>
      <c r="V25" s="138"/>
      <c r="W25" s="139"/>
      <c r="X25" s="140"/>
    </row>
    <row r="26" spans="1:24" ht="12.75">
      <c r="A26" s="49"/>
      <c r="B26" s="141"/>
      <c r="C26" s="142"/>
      <c r="D26" s="142"/>
      <c r="E26" s="142"/>
      <c r="F26" s="126"/>
      <c r="G26" s="126"/>
      <c r="H26" s="127"/>
      <c r="I26" s="128"/>
      <c r="J26" s="128"/>
      <c r="K26" s="129"/>
      <c r="L26" s="129"/>
      <c r="M26" s="129"/>
      <c r="N26" s="129"/>
      <c r="O26" s="128"/>
      <c r="P26" s="130"/>
      <c r="Q26" s="133"/>
      <c r="R26" s="134"/>
      <c r="S26" s="132" t="e">
        <f>+#REF!-#REF!</f>
        <v>#REF!</v>
      </c>
      <c r="T26" s="133"/>
      <c r="U26" s="137" t="e">
        <f>+S26/#REF!</f>
        <v>#REF!</v>
      </c>
      <c r="V26" s="138"/>
      <c r="W26" s="139"/>
      <c r="X26" s="140"/>
    </row>
    <row r="27" spans="1:24" ht="12.75">
      <c r="A27" s="49"/>
      <c r="B27" s="219" t="s">
        <v>434</v>
      </c>
      <c r="C27" s="230"/>
      <c r="D27" s="230"/>
      <c r="E27" s="231"/>
      <c r="F27" s="128"/>
      <c r="G27" s="128"/>
      <c r="H27" s="143"/>
      <c r="I27" s="172">
        <f>SUM(I19:I26)</f>
        <v>0</v>
      </c>
      <c r="J27" s="128"/>
      <c r="K27" s="129"/>
      <c r="L27" s="129"/>
      <c r="M27" s="129"/>
      <c r="N27" s="129"/>
      <c r="O27" s="128"/>
      <c r="P27" s="130"/>
      <c r="Q27" s="133">
        <f>SUM(Q20:Q26)</f>
        <v>0</v>
      </c>
      <c r="R27" s="144">
        <f>SUM(R20:R26)</f>
        <v>0</v>
      </c>
      <c r="S27" s="145" t="e">
        <f>SUM(S20:S26)</f>
        <v>#REF!</v>
      </c>
      <c r="T27" s="194"/>
      <c r="U27" s="146" t="e">
        <f>SUM(U20:U26)</f>
        <v>#REF!</v>
      </c>
      <c r="V27" s="131">
        <f>SUM(V20:V26)</f>
        <v>0</v>
      </c>
      <c r="W27" s="139"/>
      <c r="X27" s="130"/>
    </row>
    <row r="28" spans="1:24" ht="12.75">
      <c r="A28" s="49"/>
      <c r="B28" s="70"/>
      <c r="C28" s="71"/>
      <c r="D28" s="71"/>
      <c r="E28" s="72"/>
      <c r="F28" s="73"/>
      <c r="G28" s="73"/>
      <c r="H28" s="74"/>
      <c r="I28" s="73"/>
      <c r="J28" s="73"/>
      <c r="K28" s="75"/>
      <c r="L28" s="75"/>
      <c r="M28" s="75"/>
      <c r="N28" s="75"/>
      <c r="O28" s="73"/>
      <c r="P28" s="76"/>
      <c r="Q28" s="79"/>
      <c r="R28" s="88"/>
      <c r="S28" s="67"/>
      <c r="T28" s="85"/>
      <c r="U28" s="63"/>
      <c r="V28" s="77"/>
      <c r="W28" s="80"/>
      <c r="X28" s="76"/>
    </row>
    <row r="29" spans="1:24" ht="12.75">
      <c r="A29" s="49"/>
      <c r="B29" s="211" t="s">
        <v>436</v>
      </c>
      <c r="C29" s="227"/>
      <c r="D29" s="227"/>
      <c r="E29" s="228"/>
      <c r="F29" s="100"/>
      <c r="G29" s="100"/>
      <c r="H29" s="101"/>
      <c r="I29" s="102"/>
      <c r="J29" s="102"/>
      <c r="K29" s="103"/>
      <c r="L29" s="103"/>
      <c r="M29" s="103"/>
      <c r="N29" s="103"/>
      <c r="O29" s="102"/>
      <c r="P29" s="182"/>
      <c r="Q29" s="106"/>
      <c r="R29" s="107"/>
      <c r="S29" s="105"/>
      <c r="T29" s="106"/>
      <c r="U29" s="110"/>
      <c r="V29" s="111"/>
      <c r="W29" s="112"/>
      <c r="X29" s="113"/>
    </row>
    <row r="30" spans="1:24" ht="12.75">
      <c r="A30" s="49"/>
      <c r="B30" s="114"/>
      <c r="C30" s="115"/>
      <c r="D30" s="116"/>
      <c r="E30" s="115"/>
      <c r="F30" s="100"/>
      <c r="G30" s="100"/>
      <c r="H30" s="101"/>
      <c r="I30" s="102"/>
      <c r="J30" s="102"/>
      <c r="K30" s="103"/>
      <c r="L30" s="103"/>
      <c r="M30" s="103"/>
      <c r="N30" s="103"/>
      <c r="O30" s="102"/>
      <c r="P30" s="182"/>
      <c r="Q30" s="106"/>
      <c r="R30" s="107"/>
      <c r="S30" s="117" t="e">
        <f>+#REF!-#REF!</f>
        <v>#REF!</v>
      </c>
      <c r="T30" s="197"/>
      <c r="U30" s="110" t="e">
        <f>+S30/#REF!</f>
        <v>#REF!</v>
      </c>
      <c r="V30" s="111"/>
      <c r="W30" s="112"/>
      <c r="X30" s="113"/>
    </row>
    <row r="31" spans="1:24" ht="12.75">
      <c r="A31" s="49"/>
      <c r="B31" s="114"/>
      <c r="C31" s="115"/>
      <c r="D31" s="116"/>
      <c r="E31" s="115"/>
      <c r="F31" s="100"/>
      <c r="G31" s="100"/>
      <c r="H31" s="101"/>
      <c r="I31" s="102"/>
      <c r="J31" s="102"/>
      <c r="K31" s="103"/>
      <c r="L31" s="103"/>
      <c r="M31" s="103"/>
      <c r="N31" s="103"/>
      <c r="O31" s="102"/>
      <c r="P31" s="182"/>
      <c r="Q31" s="106"/>
      <c r="R31" s="107"/>
      <c r="S31" s="117" t="e">
        <f>+#REF!-#REF!</f>
        <v>#REF!</v>
      </c>
      <c r="T31" s="197"/>
      <c r="U31" s="110" t="e">
        <f>+S31/#REF!</f>
        <v>#REF!</v>
      </c>
      <c r="V31" s="111"/>
      <c r="W31" s="112"/>
      <c r="X31" s="113"/>
    </row>
    <row r="32" spans="1:24" ht="12.75">
      <c r="A32" s="49"/>
      <c r="B32" s="114"/>
      <c r="C32" s="115"/>
      <c r="D32" s="116"/>
      <c r="E32" s="115"/>
      <c r="F32" s="100"/>
      <c r="G32" s="100"/>
      <c r="H32" s="101"/>
      <c r="I32" s="102"/>
      <c r="J32" s="102"/>
      <c r="K32" s="103"/>
      <c r="L32" s="103"/>
      <c r="M32" s="103"/>
      <c r="N32" s="103"/>
      <c r="O32" s="102"/>
      <c r="P32" s="182"/>
      <c r="Q32" s="106"/>
      <c r="R32" s="107"/>
      <c r="S32" s="117" t="e">
        <f>+#REF!-#REF!</f>
        <v>#REF!</v>
      </c>
      <c r="T32" s="197"/>
      <c r="U32" s="110" t="e">
        <f>+S32/#REF!</f>
        <v>#REF!</v>
      </c>
      <c r="V32" s="111"/>
      <c r="W32" s="112"/>
      <c r="X32" s="113"/>
    </row>
    <row r="33" spans="1:24" ht="12.75">
      <c r="A33" s="49"/>
      <c r="B33" s="114"/>
      <c r="C33" s="115"/>
      <c r="D33" s="115"/>
      <c r="E33" s="115"/>
      <c r="F33" s="102"/>
      <c r="G33" s="102"/>
      <c r="H33" s="102"/>
      <c r="I33" s="102"/>
      <c r="J33" s="102"/>
      <c r="K33" s="103"/>
      <c r="L33" s="103"/>
      <c r="M33" s="103"/>
      <c r="N33" s="103"/>
      <c r="O33" s="118"/>
      <c r="P33" s="183"/>
      <c r="Q33" s="104"/>
      <c r="R33" s="107"/>
      <c r="S33" s="117" t="e">
        <f>+#REF!-#REF!</f>
        <v>#REF!</v>
      </c>
      <c r="T33" s="197"/>
      <c r="U33" s="110" t="e">
        <f>+S33/#REF!</f>
        <v>#REF!</v>
      </c>
      <c r="V33" s="121"/>
      <c r="W33" s="115"/>
      <c r="X33" s="122"/>
    </row>
    <row r="34" spans="1:24" ht="12.75">
      <c r="A34" s="49"/>
      <c r="B34" s="211" t="s">
        <v>437</v>
      </c>
      <c r="C34" s="227"/>
      <c r="D34" s="227"/>
      <c r="E34" s="228"/>
      <c r="F34" s="102"/>
      <c r="G34" s="102"/>
      <c r="H34" s="102"/>
      <c r="I34" s="115">
        <f>SUM(I26:I33)</f>
        <v>0</v>
      </c>
      <c r="J34" s="102"/>
      <c r="K34" s="103"/>
      <c r="L34" s="103"/>
      <c r="M34" s="103"/>
      <c r="N34" s="103"/>
      <c r="O34" s="118"/>
      <c r="P34" s="183"/>
      <c r="Q34" s="104">
        <f>SUM(Q26:Q33)</f>
        <v>0</v>
      </c>
      <c r="R34" s="123">
        <f>SUM(R26:R33)</f>
        <v>0</v>
      </c>
      <c r="S34" s="124" t="e">
        <f>SUM(S26:S33)</f>
        <v>#REF!</v>
      </c>
      <c r="T34" s="195"/>
      <c r="U34" s="125" t="e">
        <f>SUM(U26:U33)</f>
        <v>#REF!</v>
      </c>
      <c r="V34" s="121">
        <f>SUM(V26:V33)</f>
        <v>0</v>
      </c>
      <c r="W34" s="115"/>
      <c r="X34" s="122"/>
    </row>
    <row r="35" spans="1:24" ht="12.75">
      <c r="A35" s="49"/>
      <c r="B35" s="28"/>
      <c r="C35" s="3"/>
      <c r="D35" s="17"/>
      <c r="E35" s="28"/>
      <c r="F35" s="28"/>
      <c r="G35" s="37"/>
      <c r="H35" s="38"/>
      <c r="I35" s="38"/>
      <c r="J35" s="38"/>
      <c r="K35" s="41"/>
      <c r="L35" s="41"/>
      <c r="M35" s="41"/>
      <c r="N35" s="41"/>
      <c r="O35" s="33"/>
      <c r="P35" s="184"/>
      <c r="Q35" s="18"/>
      <c r="R35" s="18"/>
      <c r="S35" s="13"/>
      <c r="T35" s="13"/>
      <c r="U35" s="13"/>
      <c r="V35" s="3"/>
      <c r="W35" s="28"/>
      <c r="X35" s="3"/>
    </row>
    <row r="36" spans="1:24" ht="12.75">
      <c r="A36" s="49"/>
      <c r="B36" s="13"/>
      <c r="C36" s="3"/>
      <c r="D36" s="19"/>
      <c r="E36" s="20"/>
      <c r="F36" s="20"/>
      <c r="G36" s="39"/>
      <c r="H36" s="32"/>
      <c r="I36" s="32"/>
      <c r="J36" s="32"/>
      <c r="K36" s="32"/>
      <c r="L36" s="32"/>
      <c r="M36" s="32"/>
      <c r="N36" s="32"/>
      <c r="O36" s="34"/>
      <c r="P36" s="185"/>
      <c r="Q36" s="21"/>
      <c r="R36" s="21"/>
      <c r="S36" s="20"/>
      <c r="T36" s="20"/>
      <c r="U36" s="20"/>
      <c r="V36" s="3"/>
      <c r="W36" s="13"/>
      <c r="X36" s="3"/>
    </row>
    <row r="37" spans="1:24" ht="12.75">
      <c r="A37" s="49"/>
      <c r="B37" s="214" t="s">
        <v>438</v>
      </c>
      <c r="C37" s="229"/>
      <c r="D37" s="229"/>
      <c r="E37" s="229"/>
      <c r="F37" s="81"/>
      <c r="G37" s="82"/>
      <c r="H37" s="83"/>
      <c r="I37" s="85">
        <f>+I18+I27+I34</f>
        <v>0</v>
      </c>
      <c r="J37" s="83"/>
      <c r="K37" s="83"/>
      <c r="L37" s="83"/>
      <c r="M37" s="83"/>
      <c r="N37" s="83"/>
      <c r="O37" s="84"/>
      <c r="P37" s="186"/>
      <c r="Q37" s="85">
        <f>+Q18+Q27+Q34</f>
        <v>0</v>
      </c>
      <c r="R37" s="85">
        <f>+R18+R27+R34</f>
        <v>0</v>
      </c>
      <c r="S37" s="85" t="e">
        <f>+S18+S27+S34</f>
        <v>#REF!</v>
      </c>
      <c r="T37" s="85"/>
      <c r="U37" s="85" t="e">
        <f>+U18+U27+U34</f>
        <v>#REF!</v>
      </c>
      <c r="V37" s="85">
        <f>+V18+V27+V34</f>
        <v>0</v>
      </c>
      <c r="W37" s="81"/>
      <c r="X37" s="86"/>
    </row>
    <row r="38" spans="1:24" ht="12.75">
      <c r="A38" s="49"/>
      <c r="B38" s="13"/>
      <c r="C38" s="3"/>
      <c r="D38" s="3"/>
      <c r="E38" s="13"/>
      <c r="F38" s="13"/>
      <c r="G38" s="39"/>
      <c r="H38" s="31"/>
      <c r="I38" s="31"/>
      <c r="J38" s="31"/>
      <c r="K38" s="31"/>
      <c r="L38" s="31"/>
      <c r="M38" s="31"/>
      <c r="N38" s="31"/>
      <c r="O38" s="34"/>
      <c r="P38" s="185"/>
      <c r="Q38" s="13"/>
      <c r="R38" s="13"/>
      <c r="S38" s="13"/>
      <c r="T38" s="13"/>
      <c r="U38" s="13"/>
      <c r="V38" s="3"/>
      <c r="W38" s="3"/>
      <c r="X38" s="3"/>
    </row>
    <row r="39" spans="1:24" ht="12.75">
      <c r="A39" s="49"/>
      <c r="B39" s="13"/>
      <c r="C39" s="3"/>
      <c r="D39" s="3"/>
      <c r="E39" s="13"/>
      <c r="F39" s="13"/>
      <c r="G39" s="39"/>
      <c r="H39" s="31"/>
      <c r="I39" s="31"/>
      <c r="J39" s="31"/>
      <c r="K39" s="31"/>
      <c r="L39" s="31"/>
      <c r="M39" s="31"/>
      <c r="N39" s="31"/>
      <c r="O39" s="34"/>
      <c r="P39" s="185"/>
      <c r="Q39" s="13"/>
      <c r="R39" s="13"/>
      <c r="S39" s="13"/>
      <c r="T39" s="13"/>
      <c r="U39" s="13"/>
      <c r="V39" s="3"/>
      <c r="W39" s="3"/>
      <c r="X39" s="3"/>
    </row>
    <row r="40" spans="1:24" ht="12.75">
      <c r="A40" s="49"/>
      <c r="B40" s="214" t="s">
        <v>439</v>
      </c>
      <c r="C40" s="229"/>
      <c r="D40" s="87"/>
      <c r="E40" s="13"/>
      <c r="F40" s="13"/>
      <c r="G40" s="39"/>
      <c r="H40" s="31"/>
      <c r="I40" s="31"/>
      <c r="J40" s="31"/>
      <c r="K40" s="31"/>
      <c r="L40" s="31"/>
      <c r="M40" s="31"/>
      <c r="N40" s="31"/>
      <c r="O40" s="34"/>
      <c r="P40" s="185"/>
      <c r="Q40" s="13"/>
      <c r="R40" s="13"/>
      <c r="S40" s="13"/>
      <c r="T40" s="13"/>
      <c r="U40" s="13"/>
      <c r="V40" s="3"/>
      <c r="W40" s="3"/>
      <c r="X40" s="3"/>
    </row>
    <row r="41" spans="1:24" ht="12.75">
      <c r="A41" s="49"/>
      <c r="B41" s="13"/>
      <c r="C41" s="3"/>
      <c r="D41" s="3"/>
      <c r="E41" s="13"/>
      <c r="F41" s="13"/>
      <c r="G41" s="39"/>
      <c r="H41" s="31"/>
      <c r="I41" s="31"/>
      <c r="J41" s="31"/>
      <c r="K41" s="31"/>
      <c r="L41" s="31"/>
      <c r="M41" s="31"/>
      <c r="N41" s="31"/>
      <c r="O41" s="34"/>
      <c r="P41" s="185"/>
      <c r="Q41" s="13"/>
      <c r="R41" s="13"/>
      <c r="S41" s="13"/>
      <c r="T41" s="13"/>
      <c r="U41" s="13"/>
      <c r="V41" s="3"/>
      <c r="W41" s="3"/>
      <c r="X41" s="3"/>
    </row>
    <row r="346" ht="13.5" thickBot="1"/>
    <row r="347" ht="48.75" thickBot="1" thickTop="1">
      <c r="F347" s="25" t="s">
        <v>473</v>
      </c>
    </row>
    <row r="348" ht="32.25" thickBot="1">
      <c r="F348" s="26" t="s">
        <v>474</v>
      </c>
    </row>
    <row r="349" ht="95.25" thickBot="1">
      <c r="F349" s="26" t="s">
        <v>475</v>
      </c>
    </row>
    <row r="350" ht="79.5" thickBot="1">
      <c r="F350" s="26" t="s">
        <v>476</v>
      </c>
    </row>
    <row r="351" ht="48.75" thickBot="1" thickTop="1">
      <c r="F351" s="25" t="s">
        <v>319</v>
      </c>
    </row>
    <row r="352" ht="32.25" thickBot="1">
      <c r="F352" s="26" t="s">
        <v>477</v>
      </c>
    </row>
    <row r="353" ht="75.75" thickBot="1">
      <c r="F353" s="27" t="s">
        <v>478</v>
      </c>
    </row>
    <row r="354" ht="38.25">
      <c r="F354" s="3" t="s">
        <v>321</v>
      </c>
    </row>
    <row r="355" ht="94.5">
      <c r="F355" s="188" t="s">
        <v>241</v>
      </c>
    </row>
    <row r="356" ht="94.5">
      <c r="F356" s="188" t="s">
        <v>244</v>
      </c>
    </row>
    <row r="357" ht="31.5">
      <c r="F357" s="188" t="s">
        <v>243</v>
      </c>
    </row>
  </sheetData>
  <mergeCells count="15">
    <mergeCell ref="B2:U2"/>
    <mergeCell ref="B3:U3"/>
    <mergeCell ref="B5:U5"/>
    <mergeCell ref="B6:U6"/>
    <mergeCell ref="N8:P8"/>
    <mergeCell ref="Q8:R8"/>
    <mergeCell ref="S8:X8"/>
    <mergeCell ref="B10:E10"/>
    <mergeCell ref="B34:E34"/>
    <mergeCell ref="B37:E37"/>
    <mergeCell ref="B40:C40"/>
    <mergeCell ref="B18:E18"/>
    <mergeCell ref="B20:E20"/>
    <mergeCell ref="B27:E27"/>
    <mergeCell ref="B29:E29"/>
  </mergeCells>
  <dataValidations count="9">
    <dataValidation type="list" showInputMessage="1" showErrorMessage="1" sqref="W10:W32">
      <formula1>$E$335:$E$336</formula1>
    </dataValidation>
    <dataValidation allowBlank="1" showInputMessage="1" showErrorMessage="1" promptTitle="Cost Legend" prompt="N.D. - No Data Available&#10;0 - Costs or Savings equal Zero&#10;N.A. - No Competitions Reported" sqref="U10:V34 S18:T34 S10:T16 Q10:R34"/>
    <dataValidation type="list" allowBlank="1" showInputMessage="1" showErrorMessage="1" sqref="W33:W34">
      <formula1>$E$335:$E$336</formula1>
    </dataValidation>
    <dataValidation type="list" allowBlank="1" showInputMessage="1" showErrorMessage="1" sqref="P10:P34">
      <formula1>$AK$349:$AK$352</formula1>
    </dataValidation>
    <dataValidation allowBlank="1" showInputMessage="1" showErrorMessage="1" promptTitle="Phase-In" prompt="If Phase-In Not Complete Type N.A." sqref="N10:N34"/>
    <dataValidation type="list" allowBlank="1" showInputMessage="1" showErrorMessage="1" sqref="C14:E17 C21:E26 C30:E33">
      <formula1>#REF!</formula1>
    </dataValidation>
    <dataValidation type="list" allowBlank="1" showInputMessage="1" showErrorMessage="1" sqref="G1:G34">
      <formula1>$F$347:$F$357</formula1>
    </dataValidation>
    <dataValidation type="list" allowBlank="1" showInputMessage="1" showErrorMessage="1" sqref="P9">
      <formula1>#REF!</formula1>
    </dataValidation>
    <dataValidation type="list" allowBlank="1" showInputMessage="1" showErrorMessage="1" sqref="O1:P7 O9:O34">
      <formula1>$H$335:$H$338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1"/>
  <sheetViews>
    <sheetView workbookViewId="0" topLeftCell="A1">
      <selection activeCell="I10" sqref="I10"/>
    </sheetView>
  </sheetViews>
  <sheetFormatPr defaultColWidth="9.140625" defaultRowHeight="12.75"/>
  <cols>
    <col min="5" max="5" width="10.28125" style="0" customWidth="1"/>
    <col min="6" max="6" width="14.28125" style="0" customWidth="1"/>
    <col min="11" max="11" width="10.140625" style="0" customWidth="1"/>
    <col min="12" max="12" width="12.0039062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206" t="s">
        <v>455</v>
      </c>
      <c r="B2" s="206"/>
      <c r="C2" s="222"/>
      <c r="D2" s="222"/>
      <c r="E2" s="222"/>
      <c r="F2" s="222"/>
      <c r="G2" s="222"/>
      <c r="H2" s="222"/>
      <c r="I2" s="222"/>
      <c r="J2" s="222"/>
    </row>
    <row r="3" spans="1:15" ht="15.75">
      <c r="A3" s="207" t="s">
        <v>355</v>
      </c>
      <c r="B3" s="207"/>
      <c r="C3" s="207"/>
      <c r="D3" s="207"/>
      <c r="E3" s="207"/>
      <c r="F3" s="207"/>
      <c r="G3" s="207"/>
      <c r="H3" s="207"/>
      <c r="I3" s="207"/>
      <c r="J3" s="207"/>
      <c r="M3" s="50"/>
      <c r="N3" s="50"/>
      <c r="O3" s="50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M4" s="50"/>
      <c r="N4" s="50"/>
      <c r="O4" s="50"/>
    </row>
    <row r="5" spans="1:15" ht="12.75">
      <c r="A5" s="223" t="s">
        <v>449</v>
      </c>
      <c r="B5" s="223"/>
      <c r="C5" s="223"/>
      <c r="D5" s="223"/>
      <c r="E5" s="223"/>
      <c r="F5" s="223"/>
      <c r="G5" s="223"/>
      <c r="H5" s="223"/>
      <c r="I5" s="223"/>
      <c r="J5" s="223"/>
      <c r="M5" s="50"/>
      <c r="N5" s="50"/>
      <c r="O5" s="50"/>
    </row>
    <row r="6" spans="1:15" ht="12.75">
      <c r="A6" s="209" t="s">
        <v>444</v>
      </c>
      <c r="B6" s="209"/>
      <c r="C6" s="209"/>
      <c r="D6" s="209"/>
      <c r="E6" s="209"/>
      <c r="F6" s="209"/>
      <c r="G6" s="209"/>
      <c r="H6" s="209"/>
      <c r="I6" s="209"/>
      <c r="J6" s="209"/>
      <c r="M6" s="50"/>
      <c r="N6" s="50"/>
      <c r="O6" s="50"/>
    </row>
    <row r="7" spans="1:15" ht="12.75" customHeight="1">
      <c r="A7" s="3"/>
      <c r="B7" s="3"/>
      <c r="C7" s="5"/>
      <c r="D7" s="5"/>
      <c r="E7" s="5"/>
      <c r="F7" s="5"/>
      <c r="G7" s="5"/>
      <c r="H7" s="5"/>
      <c r="I7" s="5"/>
      <c r="J7" s="5"/>
      <c r="M7" s="50"/>
      <c r="N7" s="50"/>
      <c r="O7" s="50"/>
    </row>
    <row r="8" spans="1:15" ht="12.75" customHeight="1">
      <c r="A8" s="224" t="s">
        <v>450</v>
      </c>
      <c r="B8" s="225"/>
      <c r="C8" s="225"/>
      <c r="D8" s="225"/>
      <c r="E8" s="225"/>
      <c r="F8" s="225"/>
      <c r="G8" s="225"/>
      <c r="H8" s="225"/>
      <c r="I8" s="225"/>
      <c r="J8" s="226"/>
      <c r="K8" s="176"/>
      <c r="L8" s="35"/>
      <c r="M8" s="50"/>
      <c r="N8" s="50"/>
      <c r="O8" s="50"/>
    </row>
    <row r="9" spans="1:15" ht="165.75">
      <c r="A9" s="6" t="s">
        <v>454</v>
      </c>
      <c r="B9" s="12" t="s">
        <v>409</v>
      </c>
      <c r="C9" s="12" t="s">
        <v>410</v>
      </c>
      <c r="D9" s="12" t="s">
        <v>411</v>
      </c>
      <c r="E9" s="7" t="s">
        <v>468</v>
      </c>
      <c r="F9" s="7" t="s">
        <v>442</v>
      </c>
      <c r="G9" s="8" t="s">
        <v>457</v>
      </c>
      <c r="H9" s="9" t="s">
        <v>456</v>
      </c>
      <c r="I9" s="23" t="s">
        <v>415</v>
      </c>
      <c r="J9" s="10" t="s">
        <v>458</v>
      </c>
      <c r="K9" s="8" t="s">
        <v>446</v>
      </c>
      <c r="L9" s="24" t="s">
        <v>463</v>
      </c>
      <c r="M9" s="50"/>
      <c r="N9" s="50"/>
      <c r="O9" s="50"/>
    </row>
    <row r="10" spans="1:15" ht="12" customHeight="1">
      <c r="A10" s="164" t="s">
        <v>431</v>
      </c>
      <c r="B10" s="160"/>
      <c r="C10" s="160"/>
      <c r="D10" s="160"/>
      <c r="E10" s="161"/>
      <c r="F10" s="147"/>
      <c r="G10" s="148"/>
      <c r="H10" s="147"/>
      <c r="I10" s="148"/>
      <c r="J10" s="165"/>
      <c r="K10" s="155"/>
      <c r="L10" s="166"/>
      <c r="M10" s="50"/>
      <c r="N10" s="50"/>
      <c r="O10" s="50"/>
    </row>
    <row r="11" spans="1:15" ht="12.75">
      <c r="A11" s="151"/>
      <c r="B11" s="160"/>
      <c r="C11" s="160"/>
      <c r="D11" s="160"/>
      <c r="E11" s="161"/>
      <c r="F11" s="147"/>
      <c r="G11" s="148"/>
      <c r="H11" s="147"/>
      <c r="I11" s="148"/>
      <c r="J11" s="165"/>
      <c r="K11" s="152" t="e">
        <f>SUM(#REF!)</f>
        <v>#REF!</v>
      </c>
      <c r="L11" s="166"/>
      <c r="M11" s="50"/>
      <c r="N11" s="50"/>
      <c r="O11" s="50"/>
    </row>
    <row r="12" spans="1:15" ht="12.75">
      <c r="A12" s="151"/>
      <c r="B12" s="160"/>
      <c r="C12" s="160"/>
      <c r="D12" s="160"/>
      <c r="E12" s="161"/>
      <c r="F12" s="147"/>
      <c r="G12" s="148"/>
      <c r="H12" s="147"/>
      <c r="I12" s="148"/>
      <c r="J12" s="165"/>
      <c r="K12" s="152" t="e">
        <f>SUM(#REF!)</f>
        <v>#REF!</v>
      </c>
      <c r="L12" s="166"/>
      <c r="M12" s="50"/>
      <c r="N12" s="50"/>
      <c r="O12" s="50"/>
    </row>
    <row r="13" spans="1:15" ht="12.75">
      <c r="A13" s="151"/>
      <c r="B13" s="160"/>
      <c r="C13" s="160"/>
      <c r="D13" s="160"/>
      <c r="E13" s="161"/>
      <c r="F13" s="147"/>
      <c r="G13" s="148"/>
      <c r="H13" s="147"/>
      <c r="I13" s="148"/>
      <c r="J13" s="165"/>
      <c r="K13" s="152" t="e">
        <f>SUM(#REF!)</f>
        <v>#REF!</v>
      </c>
      <c r="L13" s="166"/>
      <c r="M13" s="50"/>
      <c r="N13" s="50"/>
      <c r="O13" s="50"/>
    </row>
    <row r="14" spans="1:15" ht="12.75">
      <c r="A14" s="151"/>
      <c r="B14" s="160"/>
      <c r="C14" s="160"/>
      <c r="D14" s="160"/>
      <c r="E14" s="161"/>
      <c r="F14" s="147"/>
      <c r="G14" s="148"/>
      <c r="H14" s="147"/>
      <c r="I14" s="148"/>
      <c r="J14" s="165"/>
      <c r="K14" s="152" t="e">
        <f>SUM(#REF!)</f>
        <v>#REF!</v>
      </c>
      <c r="L14" s="166"/>
      <c r="M14" s="50"/>
      <c r="N14" s="50"/>
      <c r="O14" s="50"/>
    </row>
    <row r="15" spans="1:15" ht="76.5">
      <c r="A15" s="164" t="s">
        <v>432</v>
      </c>
      <c r="B15" s="160"/>
      <c r="C15" s="160"/>
      <c r="D15" s="160"/>
      <c r="E15" s="147"/>
      <c r="F15" s="147"/>
      <c r="G15" s="148"/>
      <c r="H15" s="147"/>
      <c r="I15" s="148"/>
      <c r="J15" s="165"/>
      <c r="K15" s="152" t="e">
        <f>SUM(#REF!)</f>
        <v>#REF!</v>
      </c>
      <c r="L15" s="167"/>
      <c r="M15" s="50"/>
      <c r="N15" s="50"/>
      <c r="O15" s="50"/>
    </row>
    <row r="16" spans="1:15" ht="12.75">
      <c r="A16" s="92"/>
      <c r="B16" s="93"/>
      <c r="C16" s="93"/>
      <c r="D16" s="93"/>
      <c r="E16" s="62"/>
      <c r="F16" s="62"/>
      <c r="G16" s="63"/>
      <c r="H16" s="62"/>
      <c r="I16" s="63"/>
      <c r="J16" s="94"/>
      <c r="K16" s="95"/>
      <c r="L16" s="96"/>
      <c r="M16" s="50"/>
      <c r="N16" s="50"/>
      <c r="O16" s="50"/>
    </row>
    <row r="17" spans="1:15" ht="51">
      <c r="A17" s="168" t="s">
        <v>433</v>
      </c>
      <c r="B17" s="142"/>
      <c r="C17" s="142"/>
      <c r="D17" s="142"/>
      <c r="E17" s="126"/>
      <c r="F17" s="126"/>
      <c r="G17" s="127"/>
      <c r="H17" s="128"/>
      <c r="I17" s="143"/>
      <c r="J17" s="169"/>
      <c r="K17" s="134"/>
      <c r="L17" s="170"/>
      <c r="M17" s="50"/>
      <c r="N17" s="50"/>
      <c r="O17" s="50"/>
    </row>
    <row r="18" spans="1:15" ht="12.75">
      <c r="A18" s="141"/>
      <c r="B18" s="142"/>
      <c r="C18" s="142"/>
      <c r="D18" s="142"/>
      <c r="E18" s="126"/>
      <c r="F18" s="126"/>
      <c r="G18" s="127"/>
      <c r="H18" s="128"/>
      <c r="I18" s="143"/>
      <c r="J18" s="169"/>
      <c r="K18" s="134" t="e">
        <f>SUM(#REF!)</f>
        <v>#REF!</v>
      </c>
      <c r="L18" s="170"/>
      <c r="M18" s="50"/>
      <c r="N18" s="50"/>
      <c r="O18" s="50"/>
    </row>
    <row r="19" spans="1:15" ht="12.75">
      <c r="A19" s="141"/>
      <c r="B19" s="142"/>
      <c r="C19" s="142"/>
      <c r="D19" s="142"/>
      <c r="E19" s="126"/>
      <c r="F19" s="126"/>
      <c r="G19" s="127"/>
      <c r="H19" s="128"/>
      <c r="I19" s="143"/>
      <c r="J19" s="169"/>
      <c r="K19" s="134" t="e">
        <f>SUM(#REF!)</f>
        <v>#REF!</v>
      </c>
      <c r="L19" s="170"/>
      <c r="M19" s="50"/>
      <c r="N19" s="50"/>
      <c r="O19" s="50"/>
    </row>
    <row r="20" spans="1:15" ht="12.75">
      <c r="A20" s="141"/>
      <c r="B20" s="142"/>
      <c r="C20" s="142"/>
      <c r="D20" s="142"/>
      <c r="E20" s="126"/>
      <c r="F20" s="126"/>
      <c r="G20" s="127"/>
      <c r="H20" s="128"/>
      <c r="I20" s="143"/>
      <c r="J20" s="169"/>
      <c r="K20" s="134" t="e">
        <f>SUM(#REF!)</f>
        <v>#REF!</v>
      </c>
      <c r="L20" s="170"/>
      <c r="M20" s="50"/>
      <c r="N20" s="50"/>
      <c r="O20" s="50"/>
    </row>
    <row r="21" spans="1:15" ht="12.75">
      <c r="A21" s="141"/>
      <c r="B21" s="142"/>
      <c r="C21" s="142"/>
      <c r="D21" s="142"/>
      <c r="E21" s="126"/>
      <c r="F21" s="126"/>
      <c r="G21" s="127"/>
      <c r="H21" s="128"/>
      <c r="I21" s="143"/>
      <c r="J21" s="169"/>
      <c r="K21" s="134" t="e">
        <f>SUM(#REF!)</f>
        <v>#REF!</v>
      </c>
      <c r="L21" s="170"/>
      <c r="M21" s="50"/>
      <c r="N21" s="50"/>
      <c r="O21" s="50"/>
    </row>
    <row r="22" spans="1:15" ht="76.5">
      <c r="A22" s="168" t="s">
        <v>434</v>
      </c>
      <c r="B22" s="142"/>
      <c r="C22" s="142"/>
      <c r="D22" s="142"/>
      <c r="E22" s="171"/>
      <c r="F22" s="172"/>
      <c r="G22" s="146"/>
      <c r="H22" s="172"/>
      <c r="I22" s="146"/>
      <c r="J22" s="173"/>
      <c r="K22" s="134" t="e">
        <f>SUM(#REF!)</f>
        <v>#REF!</v>
      </c>
      <c r="L22" s="170"/>
      <c r="M22" s="50"/>
      <c r="N22" s="50"/>
      <c r="O22" s="50"/>
    </row>
    <row r="23" spans="1:15" ht="12.75">
      <c r="A23" s="92"/>
      <c r="B23" s="93"/>
      <c r="C23" s="93"/>
      <c r="D23" s="93"/>
      <c r="E23" s="61"/>
      <c r="F23" s="62"/>
      <c r="G23" s="63"/>
      <c r="H23" s="62"/>
      <c r="I23" s="63"/>
      <c r="J23" s="94"/>
      <c r="K23" s="95"/>
      <c r="L23" s="97"/>
      <c r="M23" s="50"/>
      <c r="N23" s="50"/>
      <c r="O23" s="50"/>
    </row>
    <row r="24" spans="1:15" ht="12.75">
      <c r="A24" s="28"/>
      <c r="B24" s="3"/>
      <c r="C24" s="13"/>
      <c r="D24" s="13"/>
      <c r="E24" s="13"/>
      <c r="F24" s="13"/>
      <c r="G24" s="13"/>
      <c r="H24" s="13"/>
      <c r="I24" s="13"/>
      <c r="J24" s="13"/>
      <c r="L24" s="28"/>
      <c r="M24" s="50"/>
      <c r="N24" s="50"/>
      <c r="O24" s="50"/>
    </row>
    <row r="25" spans="1:15" ht="12.75">
      <c r="A25" s="1"/>
      <c r="C25" s="1"/>
      <c r="D25" s="1"/>
      <c r="E25" s="1"/>
      <c r="F25" s="1"/>
      <c r="G25" s="1"/>
      <c r="H25" s="1"/>
      <c r="I25" s="1"/>
      <c r="J25" s="1"/>
      <c r="L25" s="13"/>
      <c r="M25" s="50"/>
      <c r="N25" s="50"/>
      <c r="O25" s="50"/>
    </row>
    <row r="26" spans="1:15" ht="51">
      <c r="A26" s="99" t="s">
        <v>438</v>
      </c>
      <c r="C26" s="2"/>
      <c r="K26" s="85" t="e">
        <f>+K15+K22+#REF!</f>
        <v>#REF!</v>
      </c>
      <c r="M26" s="50"/>
      <c r="N26" s="50"/>
      <c r="O26" s="50"/>
    </row>
    <row r="27" spans="1:15" ht="12.75">
      <c r="A27" s="99"/>
      <c r="C27" s="2"/>
      <c r="M27" s="50"/>
      <c r="N27" s="50"/>
      <c r="O27" s="50"/>
    </row>
    <row r="28" spans="13:15" ht="12.75">
      <c r="M28" s="50"/>
      <c r="N28" s="50"/>
      <c r="O28" s="50"/>
    </row>
    <row r="29" spans="13:15" ht="12.75">
      <c r="M29" s="50"/>
      <c r="N29" s="50"/>
      <c r="O29" s="50"/>
    </row>
    <row r="30" spans="13:15" ht="12.75">
      <c r="M30" s="50"/>
      <c r="N30" s="50"/>
      <c r="O30" s="50"/>
    </row>
    <row r="31" spans="13:15" ht="12.75">
      <c r="M31" s="50"/>
      <c r="N31" s="50"/>
      <c r="O31" s="50"/>
    </row>
    <row r="32" spans="13:15" ht="12.75">
      <c r="M32" s="50"/>
      <c r="N32" s="50"/>
      <c r="O32" s="50"/>
    </row>
    <row r="33" spans="13:15" ht="12.75">
      <c r="M33" s="50"/>
      <c r="N33" s="50"/>
      <c r="O33" s="50"/>
    </row>
    <row r="34" spans="13:15" ht="12.75">
      <c r="M34" s="34"/>
      <c r="N34" s="31"/>
      <c r="O34" s="31"/>
    </row>
    <row r="35" spans="13:15" ht="12.75">
      <c r="M35" s="50"/>
      <c r="N35" s="50"/>
      <c r="O35" s="50"/>
    </row>
    <row r="36" spans="13:15" ht="12.75">
      <c r="M36" s="31"/>
      <c r="N36" s="31"/>
      <c r="O36" s="31"/>
    </row>
    <row r="37" spans="13:15" ht="12.75">
      <c r="M37" s="50"/>
      <c r="N37" s="50"/>
      <c r="O37" s="50"/>
    </row>
    <row r="38" spans="13:15" ht="12.75">
      <c r="M38" s="50"/>
      <c r="N38" s="50"/>
      <c r="O38" s="50"/>
    </row>
    <row r="39" spans="13:15" ht="12.75">
      <c r="M39" s="50"/>
      <c r="N39" s="50"/>
      <c r="O39" s="50"/>
    </row>
    <row r="40" spans="13:15" ht="12.75">
      <c r="M40" s="50"/>
      <c r="N40" s="50"/>
      <c r="O40" s="50"/>
    </row>
    <row r="41" spans="13:15" ht="12.75">
      <c r="M41" s="50"/>
      <c r="N41" s="50"/>
      <c r="O41" s="50"/>
    </row>
    <row r="273" ht="126.75" thickBot="1">
      <c r="E273" s="26" t="s">
        <v>241</v>
      </c>
    </row>
    <row r="274" ht="80.25" thickBot="1" thickTop="1">
      <c r="E274" s="25" t="s">
        <v>319</v>
      </c>
    </row>
    <row r="275" ht="48" thickBot="1">
      <c r="E275" s="26" t="s">
        <v>477</v>
      </c>
    </row>
    <row r="276" ht="142.5" thickBot="1">
      <c r="E276" s="26" t="s">
        <v>244</v>
      </c>
    </row>
    <row r="277" ht="90.75" thickBot="1">
      <c r="E277" s="27" t="s">
        <v>478</v>
      </c>
    </row>
    <row r="278" ht="63.75">
      <c r="E278" s="3" t="s">
        <v>321</v>
      </c>
    </row>
    <row r="279" ht="12.75">
      <c r="E279" s="3"/>
    </row>
    <row r="280" ht="90.75" thickBot="1">
      <c r="E280" s="27" t="s">
        <v>478</v>
      </c>
    </row>
    <row r="281" ht="63.75">
      <c r="E281" s="3" t="s">
        <v>321</v>
      </c>
    </row>
  </sheetData>
  <mergeCells count="5">
    <mergeCell ref="A8:J8"/>
    <mergeCell ref="A2:J2"/>
    <mergeCell ref="A5:J5"/>
    <mergeCell ref="A3:J3"/>
    <mergeCell ref="A6:J6"/>
  </mergeCells>
  <dataValidations count="4">
    <dataValidation allowBlank="1" showInputMessage="1" showErrorMessage="1" promptTitle="Cost Legend" prompt="N.D. - No Data Available&#10;0 - Costs or Savings equal Zero&#10;N.A. - No Competitions Reported" sqref="K10:K23"/>
    <dataValidation type="list" allowBlank="1" showInputMessage="1" showErrorMessage="1" sqref="I10:I23">
      <formula1>$G$419:$G$422</formula1>
    </dataValidation>
    <dataValidation type="list" allowBlank="1" showInputMessage="1" showErrorMessage="1" sqref="F10:F23">
      <formula1>$E$273:$E$281</formula1>
    </dataValidation>
    <dataValidation type="list" allowBlank="1" showInputMessage="1" showErrorMessage="1" sqref="B10:D23">
      <formula1>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34"/>
  <sheetViews>
    <sheetView workbookViewId="0" topLeftCell="A1">
      <selection activeCell="G4" sqref="G4"/>
    </sheetView>
  </sheetViews>
  <sheetFormatPr defaultColWidth="9.140625" defaultRowHeight="12.75"/>
  <cols>
    <col min="1" max="1" width="8.28125" style="0" customWidth="1"/>
    <col min="2" max="2" width="16.8515625" style="0" customWidth="1"/>
    <col min="3" max="3" width="17.57421875" style="0" customWidth="1"/>
    <col min="5" max="5" width="11.140625" style="0" customWidth="1"/>
    <col min="6" max="6" width="10.8515625" style="0" customWidth="1"/>
    <col min="9" max="9" width="12.28125" style="0" customWidth="1"/>
    <col min="10" max="10" width="12.421875" style="0" customWidth="1"/>
  </cols>
  <sheetData>
    <row r="1" spans="1:27" ht="12.75">
      <c r="A1" s="44"/>
      <c r="B1" s="44"/>
      <c r="C1" s="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3"/>
      <c r="Y1" s="3"/>
      <c r="Z1" s="3"/>
      <c r="AA1" s="3"/>
    </row>
    <row r="2" spans="1:27" ht="12.75">
      <c r="A2" s="235" t="s">
        <v>426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3"/>
      <c r="Z2" s="3"/>
      <c r="AA2" s="3"/>
    </row>
    <row r="3" spans="1:27" ht="12.75">
      <c r="A3" s="235" t="s">
        <v>425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3"/>
      <c r="Z3" s="3"/>
      <c r="AA3" s="3"/>
    </row>
    <row r="4" spans="1:27" ht="12.75">
      <c r="A4" s="44"/>
      <c r="B4" s="44"/>
      <c r="C4" s="3"/>
      <c r="D4" s="4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3"/>
      <c r="Z4" s="3"/>
      <c r="AA4" s="3"/>
    </row>
    <row r="5" spans="1:27" ht="12.75">
      <c r="A5" s="235" t="s">
        <v>107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3"/>
      <c r="Z5" s="3"/>
      <c r="AA5" s="3"/>
    </row>
    <row r="6" spans="1:27" s="45" customFormat="1" ht="17.25" customHeight="1">
      <c r="A6" s="47"/>
      <c r="B6" s="43"/>
      <c r="C6" s="43"/>
      <c r="D6" s="43" t="s">
        <v>424</v>
      </c>
      <c r="E6" s="43"/>
      <c r="F6" s="43"/>
      <c r="G6" s="43"/>
      <c r="H6" s="43"/>
      <c r="I6" s="43"/>
      <c r="J6" s="43"/>
      <c r="K6" s="43"/>
      <c r="L6" s="43"/>
      <c r="M6" s="43" t="s">
        <v>423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6"/>
      <c r="Z6" s="46"/>
      <c r="AA6" s="46"/>
    </row>
    <row r="7" spans="1:27" s="45" customFormat="1" ht="17.25" customHeight="1">
      <c r="A7" s="47"/>
      <c r="B7" s="43"/>
      <c r="C7" s="5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46"/>
      <c r="AA7" s="46"/>
    </row>
    <row r="8" spans="1:27" s="45" customFormat="1" ht="17.25" customHeight="1">
      <c r="A8" s="47"/>
      <c r="B8" s="43"/>
      <c r="C8" s="15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6"/>
      <c r="Z8" s="46"/>
      <c r="AA8" s="46"/>
    </row>
    <row r="9" spans="1:24" ht="12.75">
      <c r="A9" s="47"/>
      <c r="B9" s="47"/>
      <c r="C9" s="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s="42" customFormat="1" ht="102">
      <c r="A10" s="47" t="s">
        <v>454</v>
      </c>
      <c r="B10" s="47" t="s">
        <v>416</v>
      </c>
      <c r="C10" s="62" t="s">
        <v>442</v>
      </c>
      <c r="D10" s="47" t="s">
        <v>419</v>
      </c>
      <c r="E10" s="47" t="s">
        <v>422</v>
      </c>
      <c r="F10" s="47" t="s">
        <v>417</v>
      </c>
      <c r="G10" s="47" t="s">
        <v>418</v>
      </c>
      <c r="H10" s="47" t="s">
        <v>246</v>
      </c>
      <c r="I10" s="47" t="s">
        <v>421</v>
      </c>
      <c r="J10" s="47" t="s">
        <v>420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3:9" ht="12.75" customHeight="1">
      <c r="C11" s="62"/>
      <c r="E11" s="199"/>
      <c r="F11" s="200"/>
      <c r="I11" s="69"/>
    </row>
    <row r="12" spans="3:9" ht="12.75" customHeight="1">
      <c r="C12" s="62"/>
      <c r="E12" s="199"/>
      <c r="F12" s="200"/>
      <c r="I12" s="69"/>
    </row>
    <row r="13" spans="3:9" ht="12.75" customHeight="1">
      <c r="C13" s="62"/>
      <c r="E13" s="199"/>
      <c r="F13" s="200"/>
      <c r="I13" s="69"/>
    </row>
    <row r="14" spans="3:9" ht="12.75" customHeight="1">
      <c r="C14" s="62"/>
      <c r="E14" s="199"/>
      <c r="F14" s="200"/>
      <c r="I14" s="69"/>
    </row>
    <row r="15" spans="3:9" ht="12.75" customHeight="1">
      <c r="C15" s="62"/>
      <c r="E15" s="199"/>
      <c r="F15" s="200"/>
      <c r="I15" s="69"/>
    </row>
    <row r="16" spans="3:9" ht="12.75" customHeight="1">
      <c r="C16" s="62"/>
      <c r="E16" s="199"/>
      <c r="F16" s="200"/>
      <c r="I16" s="69"/>
    </row>
    <row r="17" spans="3:9" ht="12.75" customHeight="1">
      <c r="C17" s="62"/>
      <c r="E17" s="199"/>
      <c r="F17" s="200"/>
      <c r="I17" s="69"/>
    </row>
    <row r="18" spans="3:9" ht="12.75" customHeight="1">
      <c r="C18" s="189"/>
      <c r="E18" s="199"/>
      <c r="F18" s="200"/>
      <c r="I18" s="69"/>
    </row>
    <row r="19" spans="3:9" ht="12.75" customHeight="1">
      <c r="C19" s="189"/>
      <c r="E19" s="199"/>
      <c r="F19" s="200"/>
      <c r="I19" s="69"/>
    </row>
    <row r="20" spans="3:9" ht="12.75" customHeight="1">
      <c r="C20" s="189"/>
      <c r="E20" s="199"/>
      <c r="F20" s="200"/>
      <c r="I20" s="69"/>
    </row>
    <row r="21" spans="3:9" ht="12.75" customHeight="1">
      <c r="C21" s="189"/>
      <c r="E21" s="199"/>
      <c r="F21" s="200"/>
      <c r="I21" s="80"/>
    </row>
    <row r="22" spans="3:9" ht="12.75" customHeight="1">
      <c r="C22" s="189"/>
      <c r="E22" s="199"/>
      <c r="F22" s="200"/>
      <c r="I22" s="80"/>
    </row>
    <row r="23" spans="3:9" ht="12.75" customHeight="1">
      <c r="C23" s="189"/>
      <c r="E23" s="199"/>
      <c r="F23" s="200"/>
      <c r="I23" s="80"/>
    </row>
    <row r="24" spans="3:9" ht="12.75" customHeight="1">
      <c r="C24" s="189"/>
      <c r="E24" s="199"/>
      <c r="F24" s="200"/>
      <c r="I24" s="80"/>
    </row>
    <row r="25" spans="3:9" ht="12.75" customHeight="1">
      <c r="C25" s="73"/>
      <c r="E25" s="199"/>
      <c r="F25" s="200"/>
      <c r="I25" s="80"/>
    </row>
    <row r="26" spans="3:9" ht="12.75" customHeight="1">
      <c r="C26" s="73"/>
      <c r="E26" s="199"/>
      <c r="F26" s="200"/>
      <c r="I26" s="80"/>
    </row>
    <row r="27" spans="3:9" ht="12.75" customHeight="1">
      <c r="C27" s="189"/>
      <c r="E27" s="199"/>
      <c r="F27" s="200"/>
      <c r="I27" s="80"/>
    </row>
    <row r="28" spans="3:9" ht="12.75" customHeight="1">
      <c r="C28" s="189"/>
      <c r="E28" s="199"/>
      <c r="F28" s="200"/>
      <c r="I28" s="80"/>
    </row>
    <row r="29" spans="3:9" ht="12.75" customHeight="1">
      <c r="C29" s="189"/>
      <c r="E29" s="199"/>
      <c r="F29" s="200"/>
      <c r="I29" s="80"/>
    </row>
    <row r="30" spans="3:9" ht="12.75" customHeight="1">
      <c r="C30" s="189"/>
      <c r="E30" s="199"/>
      <c r="F30" s="200"/>
      <c r="I30" s="80"/>
    </row>
    <row r="31" spans="3:9" ht="12.75" customHeight="1">
      <c r="C31" s="73"/>
      <c r="E31" s="199"/>
      <c r="F31" s="200"/>
      <c r="I31" s="80"/>
    </row>
    <row r="32" spans="3:9" ht="12.75" customHeight="1">
      <c r="C32" s="73"/>
      <c r="E32" s="199"/>
      <c r="F32" s="200"/>
      <c r="I32" s="80"/>
    </row>
    <row r="33" spans="3:9" ht="12.75" customHeight="1">
      <c r="C33" s="37"/>
      <c r="E33" s="199"/>
      <c r="F33" s="200"/>
      <c r="I33" s="80"/>
    </row>
    <row r="34" spans="3:9" ht="12.75" customHeight="1">
      <c r="C34" s="39"/>
      <c r="E34" s="199"/>
      <c r="F34" s="200"/>
      <c r="I34" s="62"/>
    </row>
    <row r="35" spans="3:9" ht="12.75" customHeight="1">
      <c r="C35" s="82"/>
      <c r="E35" s="199"/>
      <c r="F35" s="200"/>
      <c r="I35" s="62"/>
    </row>
    <row r="36" ht="12.75" customHeight="1">
      <c r="C36" s="39"/>
    </row>
    <row r="37" ht="12.75" customHeight="1">
      <c r="C37" s="39"/>
    </row>
    <row r="38" ht="12.75" customHeight="1">
      <c r="C38" s="39"/>
    </row>
    <row r="39" ht="12.75" customHeight="1">
      <c r="C39" s="39"/>
    </row>
    <row r="125" ht="12.75">
      <c r="F125" s="201" t="s">
        <v>108</v>
      </c>
    </row>
    <row r="126" ht="12.75">
      <c r="F126" t="s">
        <v>470</v>
      </c>
    </row>
    <row r="127" ht="12.75">
      <c r="F127" t="s">
        <v>471</v>
      </c>
    </row>
    <row r="130" ht="12.75">
      <c r="F130" s="201" t="s">
        <v>108</v>
      </c>
    </row>
    <row r="131" ht="12.75">
      <c r="F131" t="s">
        <v>470</v>
      </c>
    </row>
    <row r="132" ht="12.75">
      <c r="F132" t="s">
        <v>471</v>
      </c>
    </row>
    <row r="523" ht="13.5" thickBot="1"/>
    <row r="524" ht="48.75" thickBot="1" thickTop="1">
      <c r="E524" s="25" t="s">
        <v>473</v>
      </c>
    </row>
    <row r="525" ht="32.25" thickBot="1">
      <c r="E525" s="26" t="s">
        <v>474</v>
      </c>
    </row>
    <row r="526" ht="95.25" thickBot="1">
      <c r="E526" s="26" t="s">
        <v>475</v>
      </c>
    </row>
    <row r="527" ht="79.5" thickBot="1">
      <c r="E527" s="26" t="s">
        <v>476</v>
      </c>
    </row>
    <row r="528" ht="48.75" thickBot="1" thickTop="1">
      <c r="E528" s="25" t="s">
        <v>319</v>
      </c>
    </row>
    <row r="529" ht="32.25" thickBot="1">
      <c r="E529" s="26" t="s">
        <v>477</v>
      </c>
    </row>
    <row r="530" ht="75.75" thickBot="1">
      <c r="E530" s="27" t="s">
        <v>478</v>
      </c>
    </row>
    <row r="531" ht="51">
      <c r="E531" s="3" t="s">
        <v>321</v>
      </c>
    </row>
    <row r="532" ht="94.5">
      <c r="E532" s="188" t="s">
        <v>241</v>
      </c>
    </row>
    <row r="533" ht="110.25">
      <c r="E533" s="188" t="s">
        <v>244</v>
      </c>
    </row>
    <row r="534" ht="31.5">
      <c r="E534" s="188" t="s">
        <v>243</v>
      </c>
    </row>
  </sheetData>
  <mergeCells count="3">
    <mergeCell ref="A2:X2"/>
    <mergeCell ref="A3:X3"/>
    <mergeCell ref="A5:X5"/>
  </mergeCells>
  <dataValidations count="6">
    <dataValidation type="list" allowBlank="1" showInputMessage="1" showErrorMessage="1" sqref="C42">
      <formula1>$E$524:$E$534</formula1>
    </dataValidation>
    <dataValidation type="list" showInputMessage="1" showErrorMessage="1" sqref="I11:I33">
      <formula1>$F$131:$F$132</formula1>
    </dataValidation>
    <dataValidation type="list" allowBlank="1" showInputMessage="1" showErrorMessage="1" sqref="I34:I35">
      <formula1>$E$333:$E$334</formula1>
    </dataValidation>
    <dataValidation type="list" allowBlank="1" showInputMessage="1" showErrorMessage="1" sqref="P1:P8">
      <formula1>#REF!</formula1>
    </dataValidation>
    <dataValidation type="list" allowBlank="1" showInputMessage="1" showErrorMessage="1" sqref="N1:O8">
      <formula1>$G$320:$G$323</formula1>
    </dataValidation>
    <dataValidation type="list" allowBlank="1" showInputMessage="1" showErrorMessage="1" sqref="C1:C32">
      <formula1>$E$524:$E$533</formula1>
    </dataValidation>
  </dataValidations>
  <printOptions/>
  <pageMargins left="0.75" right="0.75" top="1" bottom="1" header="0.5" footer="0.5"/>
  <pageSetup horizontalDpi="600" verticalDpi="600" orientation="portrait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Management and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Espinosa</dc:creator>
  <cp:keywords/>
  <dc:description/>
  <cp:lastModifiedBy>helm_r</cp:lastModifiedBy>
  <cp:lastPrinted>2004-10-14T22:03:36Z</cp:lastPrinted>
  <dcterms:created xsi:type="dcterms:W3CDTF">2003-11-21T22:38:51Z</dcterms:created>
  <dcterms:modified xsi:type="dcterms:W3CDTF">2004-10-19T14:13:26Z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